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showInkAnnotation="0"/>
  <mc:AlternateContent xmlns:mc="http://schemas.openxmlformats.org/markup-compatibility/2006">
    <mc:Choice Requires="x15">
      <x15ac:absPath xmlns:x15ac="http://schemas.microsoft.com/office/spreadsheetml/2010/11/ac" url="F:\陈思\工作任务\2024年工作\20241127-外币差旅汇兑表\"/>
    </mc:Choice>
  </mc:AlternateContent>
  <xr:revisionPtr revIDLastSave="0" documentId="13_ncr:8001_{F7C0FF4B-609B-43CC-9A72-AD4ABFE038D1}" xr6:coauthVersionLast="36" xr6:coauthVersionMax="47" xr10:uidLastSave="{00000000-0000-0000-0000-000000000000}"/>
  <bookViews>
    <workbookView xWindow="-120" yWindow="-120" windowWidth="29040" windowHeight="15720" xr2:uid="{009CA17A-B700-49D8-AEE9-1FD111182161}"/>
  </bookViews>
  <sheets>
    <sheet name="差旅汇兑表" sheetId="3" r:id="rId1"/>
    <sheet name="日常汇兑表" sheetId="9" r:id="rId2"/>
    <sheet name="城市序号（含境内）" sheetId="5" r:id="rId3"/>
    <sheet name="填表说明" sheetId="8" r:id="rId4"/>
    <sheet name="差旅材料核对表" sheetId="10" r:id="rId5"/>
    <sheet name="外币报销流程" sheetId="12" r:id="rId6"/>
    <sheet name="外币常见问题" sheetId="11" r:id="rId7"/>
  </sheets>
  <calcPr calcId="179021"/>
</workbook>
</file>

<file path=xl/calcChain.xml><?xml version="1.0" encoding="utf-8"?>
<calcChain xmlns="http://schemas.openxmlformats.org/spreadsheetml/2006/main">
  <c r="K16" i="3" l="1"/>
  <c r="K17" i="3"/>
  <c r="H16" i="3"/>
  <c r="G17" i="3"/>
  <c r="H17" i="3"/>
  <c r="G18" i="3"/>
  <c r="H18" i="3"/>
  <c r="E17" i="3" l="1"/>
  <c r="J32" i="3"/>
  <c r="K32" i="3" s="1"/>
  <c r="J34" i="3"/>
  <c r="K34" i="3" s="1"/>
  <c r="J36" i="3"/>
  <c r="K36" i="3" s="1"/>
  <c r="J38" i="3"/>
  <c r="K38" i="3" s="1"/>
  <c r="I32" i="3"/>
  <c r="I33" i="3"/>
  <c r="I34" i="3"/>
  <c r="I35" i="3"/>
  <c r="I36" i="3"/>
  <c r="I37" i="3"/>
  <c r="I38" i="3"/>
  <c r="I39" i="3"/>
  <c r="E36" i="3"/>
  <c r="E38" i="3"/>
  <c r="J30" i="3"/>
  <c r="K30" i="3" s="1"/>
  <c r="I31" i="3"/>
  <c r="I30" i="3"/>
  <c r="J16" i="3"/>
  <c r="J17" i="3"/>
  <c r="J18" i="3"/>
  <c r="K18" i="3" s="1"/>
  <c r="J19" i="3"/>
  <c r="K19" i="3" s="1"/>
  <c r="J20" i="3"/>
  <c r="K20" i="3" s="1"/>
  <c r="J21" i="3"/>
  <c r="K21" i="3" s="1"/>
  <c r="I16" i="3"/>
  <c r="I17" i="3"/>
  <c r="I18" i="3"/>
  <c r="I19" i="3"/>
  <c r="I20" i="3"/>
  <c r="I21" i="3"/>
  <c r="F16" i="3"/>
  <c r="F17" i="3"/>
  <c r="F18" i="3"/>
  <c r="F19" i="3"/>
  <c r="F20" i="3"/>
  <c r="F21" i="3"/>
  <c r="E16" i="3"/>
  <c r="E18" i="3"/>
  <c r="E19" i="3"/>
  <c r="E20" i="3"/>
  <c r="E21" i="3"/>
  <c r="J15" i="3"/>
  <c r="I15" i="3"/>
  <c r="F15" i="3"/>
  <c r="E15" i="3"/>
  <c r="N16" i="3"/>
  <c r="N5" i="3"/>
  <c r="P5" i="3" s="1"/>
  <c r="N6" i="3"/>
  <c r="P6" i="3" s="1"/>
  <c r="N7" i="3"/>
  <c r="P7" i="3" s="1"/>
  <c r="N8" i="3"/>
  <c r="P8" i="3" s="1"/>
  <c r="N9" i="3"/>
  <c r="P9" i="3"/>
  <c r="N10" i="3"/>
  <c r="P10" i="3" s="1"/>
  <c r="N11" i="3"/>
  <c r="P11" i="3"/>
  <c r="N12" i="3"/>
  <c r="P12" i="3" s="1"/>
  <c r="N13" i="3"/>
  <c r="P13" i="3"/>
  <c r="N14" i="3"/>
  <c r="P14" i="3"/>
  <c r="N15" i="3"/>
  <c r="N17" i="3"/>
  <c r="N18" i="3"/>
  <c r="G19" i="3"/>
  <c r="H19" i="3"/>
  <c r="N19" i="3"/>
  <c r="G20" i="3"/>
  <c r="H20" i="3"/>
  <c r="N20" i="3"/>
  <c r="G21" i="3"/>
  <c r="H21" i="3"/>
  <c r="N21" i="3"/>
  <c r="N22" i="3"/>
  <c r="P22" i="3" s="1"/>
  <c r="N23" i="3"/>
  <c r="P23" i="3" s="1"/>
  <c r="N24" i="3"/>
  <c r="P24" i="3"/>
  <c r="N25" i="3"/>
  <c r="P25" i="3"/>
  <c r="N26" i="3"/>
  <c r="P26" i="3"/>
  <c r="N27" i="3"/>
  <c r="P27" i="3"/>
  <c r="N28" i="3"/>
  <c r="P28" i="3" s="1"/>
  <c r="N29" i="3"/>
  <c r="P29" i="3"/>
  <c r="F5" i="9"/>
  <c r="G5" i="9"/>
  <c r="F6" i="9"/>
  <c r="G6" i="9" s="1"/>
  <c r="H5" i="9" s="1"/>
  <c r="F7" i="9"/>
  <c r="G7" i="9"/>
  <c r="F8" i="9"/>
  <c r="G8" i="9"/>
  <c r="F9" i="9"/>
  <c r="G9" i="9"/>
  <c r="F10" i="9"/>
  <c r="G10" i="9"/>
  <c r="F11" i="9"/>
  <c r="G11" i="9" s="1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 s="1"/>
  <c r="F19" i="9"/>
  <c r="G19" i="9"/>
  <c r="F20" i="9"/>
  <c r="G20" i="9"/>
  <c r="F21" i="9"/>
  <c r="G21" i="9"/>
  <c r="F22" i="9"/>
  <c r="G22" i="9"/>
  <c r="F23" i="9"/>
  <c r="G23" i="9" s="1"/>
  <c r="F24" i="9"/>
  <c r="G24" i="9"/>
  <c r="F25" i="9"/>
  <c r="G25" i="9"/>
  <c r="F26" i="9"/>
  <c r="G26" i="9"/>
  <c r="F27" i="9"/>
  <c r="G27" i="9"/>
  <c r="P33" i="3" l="1"/>
  <c r="P32" i="3"/>
  <c r="P35" i="3"/>
  <c r="P34" i="3"/>
  <c r="P30" i="3"/>
  <c r="P31" i="3"/>
  <c r="O15" i="3"/>
  <c r="P15" i="3" s="1"/>
  <c r="O17" i="3"/>
  <c r="P17" i="3" s="1"/>
  <c r="O16" i="3"/>
  <c r="P16" i="3" s="1"/>
  <c r="O21" i="3"/>
  <c r="P21" i="3" s="1"/>
  <c r="P39" i="3"/>
  <c r="O19" i="3"/>
  <c r="P19" i="3" s="1"/>
  <c r="O18" i="3"/>
  <c r="P18" i="3" s="1"/>
  <c r="O20" i="3"/>
  <c r="P20" i="3" s="1"/>
  <c r="P37" i="3"/>
  <c r="P36" i="3"/>
  <c r="P38" i="3"/>
  <c r="Q6" i="3"/>
  <c r="Q31" i="3" l="1"/>
  <c r="Q16" i="3"/>
  <c r="Q41" i="3" l="1"/>
</calcChain>
</file>

<file path=xl/sharedStrings.xml><?xml version="1.0" encoding="utf-8"?>
<sst xmlns="http://schemas.openxmlformats.org/spreadsheetml/2006/main" count="2131" uniqueCount="575">
  <si>
    <t>外币差旅汇兑表(3.3)</t>
  </si>
  <si>
    <r>
      <rPr>
        <b/>
        <sz val="16"/>
        <rFont val="宋体"/>
        <family val="3"/>
        <charset val="134"/>
      </rPr>
      <t>注意：内含公式，务必</t>
    </r>
    <r>
      <rPr>
        <b/>
        <sz val="16"/>
        <color indexed="10"/>
        <rFont val="宋体"/>
        <family val="3"/>
        <charset val="134"/>
      </rPr>
      <t>从左至右、从上至下</t>
    </r>
    <r>
      <rPr>
        <b/>
        <sz val="16"/>
        <rFont val="宋体"/>
        <family val="3"/>
        <charset val="134"/>
      </rPr>
      <t>逐栏填写；</t>
    </r>
    <r>
      <rPr>
        <b/>
        <sz val="16"/>
        <color indexed="10"/>
        <rFont val="宋体"/>
        <family val="3"/>
        <charset val="134"/>
      </rPr>
      <t>白色不填</t>
    </r>
    <r>
      <rPr>
        <b/>
        <sz val="16"/>
        <rFont val="宋体"/>
        <family val="3"/>
        <charset val="134"/>
      </rPr>
      <t>，自动计算；填法见表格底部和首页说明。</t>
    </r>
  </si>
  <si>
    <t>类别</t>
  </si>
  <si>
    <t>明细</t>
  </si>
  <si>
    <t>报销       天数</t>
  </si>
  <si>
    <t>报销     人数</t>
  </si>
  <si>
    <t>规定标准</t>
  </si>
  <si>
    <t>实际支付</t>
  </si>
  <si>
    <t xml:space="preserve">住宿超标额  </t>
  </si>
  <si>
    <r>
      <t xml:space="preserve">汇兑金额  </t>
    </r>
    <r>
      <rPr>
        <b/>
        <sz val="10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 xml:space="preserve">               </t>
    </r>
  </si>
  <si>
    <t>核对</t>
  </si>
  <si>
    <t xml:space="preserve">规定金额    </t>
  </si>
  <si>
    <t>规定币种</t>
  </si>
  <si>
    <t>规定币种支付日汇率</t>
  </si>
  <si>
    <t>发票金额</t>
  </si>
  <si>
    <t>发票币种</t>
  </si>
  <si>
    <t xml:space="preserve">发票币种支付日汇率       </t>
  </si>
  <si>
    <t>交通</t>
  </si>
  <si>
    <t>/</t>
  </si>
  <si>
    <t>人民币CNY</t>
  </si>
  <si>
    <t>交通小计</t>
  </si>
  <si>
    <r>
      <t>（*月</t>
    </r>
    <r>
      <rPr>
        <sz val="12"/>
        <rFont val="宋体"/>
        <family val="3"/>
        <charset val="134"/>
      </rPr>
      <t>*日</t>
    </r>
    <r>
      <rPr>
        <sz val="12"/>
        <rFont val="宋体"/>
        <family val="3"/>
        <charset val="134"/>
      </rPr>
      <t>）</t>
    </r>
  </si>
  <si>
    <r>
      <t>（出发地-到达地</t>
    </r>
    <r>
      <rPr>
        <sz val="12"/>
        <rFont val="宋体"/>
        <family val="3"/>
        <charset val="134"/>
      </rPr>
      <t>）</t>
    </r>
  </si>
  <si>
    <r>
      <t>住宿</t>
    </r>
    <r>
      <rPr>
        <b/>
        <sz val="9"/>
        <color indexed="10"/>
        <rFont val="宋体"/>
        <family val="3"/>
        <charset val="134"/>
      </rPr>
      <t>(城市序号见附表)</t>
    </r>
  </si>
  <si>
    <t>住宿及其他小计</t>
  </si>
  <si>
    <t>（入住日-退房日）</t>
  </si>
  <si>
    <t>（城市序号）</t>
  </si>
  <si>
    <t xml:space="preserve">其他
</t>
  </si>
  <si>
    <t>保险费</t>
  </si>
  <si>
    <t>护照费</t>
  </si>
  <si>
    <r>
      <t>补助</t>
    </r>
    <r>
      <rPr>
        <b/>
        <sz val="9"/>
        <color indexed="10"/>
        <rFont val="宋体"/>
        <family val="3"/>
        <charset val="134"/>
      </rPr>
      <t>(城市序号见附表)</t>
    </r>
  </si>
  <si>
    <t>伙食1</t>
  </si>
  <si>
    <t>补助小计</t>
  </si>
  <si>
    <t>交通/公杂1</t>
  </si>
  <si>
    <t>伙食2</t>
  </si>
  <si>
    <t>交通/公杂2</t>
  </si>
  <si>
    <t>伙食3</t>
  </si>
  <si>
    <t>交通/公杂3</t>
  </si>
  <si>
    <t>伙食4</t>
  </si>
  <si>
    <t>交通/公杂4</t>
  </si>
  <si>
    <t>填法</t>
  </si>
  <si>
    <r>
      <t>依</t>
    </r>
    <r>
      <rPr>
        <b/>
        <sz val="10"/>
        <color indexed="10"/>
        <rFont val="宋体"/>
        <family val="3"/>
        <charset val="134"/>
      </rPr>
      <t>出入境盖章</t>
    </r>
    <r>
      <rPr>
        <b/>
        <sz val="10"/>
        <color indexed="8"/>
        <rFont val="宋体"/>
        <family val="3"/>
        <charset val="134"/>
      </rPr>
      <t>计算境外天数</t>
    </r>
  </si>
  <si>
    <t>照写中行折算价</t>
  </si>
  <si>
    <t>下拉菜单选择</t>
  </si>
  <si>
    <t xml:space="preserve">照写中行折算价  </t>
  </si>
  <si>
    <t>合计</t>
  </si>
  <si>
    <t>中国银行       外汇牌价网址</t>
  </si>
  <si>
    <t>http://www.boc.cn/sourcedb/whpj/</t>
  </si>
  <si>
    <t>填表日期：</t>
  </si>
  <si>
    <t>填表人：</t>
  </si>
  <si>
    <t>外币日常汇兑表(3.3)</t>
  </si>
  <si>
    <r>
      <t>内含公式，务必</t>
    </r>
    <r>
      <rPr>
        <b/>
        <sz val="12"/>
        <color indexed="10"/>
        <rFont val="宋体"/>
        <family val="3"/>
        <charset val="134"/>
      </rPr>
      <t>从左至右</t>
    </r>
    <r>
      <rPr>
        <b/>
        <sz val="12"/>
        <rFont val="宋体"/>
        <family val="3"/>
        <charset val="134"/>
      </rPr>
      <t>逐项填写；</t>
    </r>
    <r>
      <rPr>
        <b/>
        <sz val="12"/>
        <color indexed="10"/>
        <rFont val="宋体"/>
        <family val="3"/>
        <charset val="134"/>
      </rPr>
      <t>白色不填</t>
    </r>
    <r>
      <rPr>
        <b/>
        <sz val="12"/>
        <rFont val="宋体"/>
        <family val="3"/>
        <charset val="134"/>
      </rPr>
      <t>，自动计算；填法见首页说明。</t>
    </r>
  </si>
  <si>
    <t>实际支付额</t>
  </si>
  <si>
    <r>
      <t xml:space="preserve">汇兑金额  </t>
    </r>
    <r>
      <rPr>
        <b/>
        <sz val="10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 xml:space="preserve">               </t>
    </r>
  </si>
  <si>
    <t>发票支付日</t>
  </si>
  <si>
    <t>填中行折算价</t>
  </si>
  <si>
    <t>中国银行外汇牌价网址</t>
  </si>
  <si>
    <t>（境内省市见最后）</t>
  </si>
  <si>
    <t>城市序号</t>
  </si>
  <si>
    <t>国家（地区）</t>
  </si>
  <si>
    <t>城市/级别</t>
  </si>
  <si>
    <t>币种</t>
  </si>
  <si>
    <t>住宿费</t>
  </si>
  <si>
    <t>伙食费</t>
  </si>
  <si>
    <t>公杂/交通费</t>
  </si>
  <si>
    <t>地区顺序</t>
  </si>
  <si>
    <t>(每人每天)</t>
  </si>
  <si>
    <t>亚洲</t>
  </si>
  <si>
    <t>一</t>
  </si>
  <si>
    <t>亚 洲</t>
  </si>
  <si>
    <t>蒙古</t>
  </si>
  <si>
    <t>美元</t>
  </si>
  <si>
    <t>朝鲜</t>
  </si>
  <si>
    <t>非洲</t>
  </si>
  <si>
    <t>韩国</t>
  </si>
  <si>
    <t>首尔、釜山、济州</t>
  </si>
  <si>
    <t>光州、西归浦</t>
  </si>
  <si>
    <t>其他城市</t>
  </si>
  <si>
    <t>欧洲</t>
  </si>
  <si>
    <t>日本</t>
  </si>
  <si>
    <t>东京</t>
  </si>
  <si>
    <t>日元</t>
  </si>
  <si>
    <t>大阪、京都</t>
  </si>
  <si>
    <t>福冈、札幌、长崎、名古屋</t>
  </si>
  <si>
    <t>美洲</t>
  </si>
  <si>
    <t>新潟</t>
  </si>
  <si>
    <t>缅甸</t>
  </si>
  <si>
    <t>大洋洲</t>
  </si>
  <si>
    <t>巴基斯坦</t>
  </si>
  <si>
    <t>伊斯兰堡</t>
  </si>
  <si>
    <t>其他城市（含拉合尔、卡拉奇、奎达）</t>
  </si>
  <si>
    <t>斯里兰卡</t>
  </si>
  <si>
    <t>境内</t>
  </si>
  <si>
    <t>马尔代夫</t>
  </si>
  <si>
    <t>孟加拉</t>
  </si>
  <si>
    <t>伊拉克</t>
  </si>
  <si>
    <t>阿拉伯联合酋长国</t>
  </si>
  <si>
    <t>也门</t>
  </si>
  <si>
    <t>萨那</t>
  </si>
  <si>
    <t>亚丁</t>
  </si>
  <si>
    <t>阿曼</t>
  </si>
  <si>
    <t>伊朗</t>
  </si>
  <si>
    <t>科威特</t>
  </si>
  <si>
    <t>沙特阿拉伯</t>
  </si>
  <si>
    <t>利雅得</t>
  </si>
  <si>
    <t>吉达</t>
  </si>
  <si>
    <t>巴林</t>
  </si>
  <si>
    <t>以色列</t>
  </si>
  <si>
    <t>巴勒斯坦</t>
  </si>
  <si>
    <t>文莱</t>
  </si>
  <si>
    <t>印度</t>
  </si>
  <si>
    <t>新德里、加尔各答</t>
  </si>
  <si>
    <t>孟买</t>
  </si>
  <si>
    <t>不丹</t>
  </si>
  <si>
    <t>越南</t>
  </si>
  <si>
    <t>河内</t>
  </si>
  <si>
    <t>胡志明市</t>
  </si>
  <si>
    <t>柬埔寨</t>
  </si>
  <si>
    <t>老挝</t>
  </si>
  <si>
    <t>马来西亚</t>
  </si>
  <si>
    <t>菲律宾</t>
  </si>
  <si>
    <t>印度尼西亚</t>
  </si>
  <si>
    <t>东帝汶</t>
  </si>
  <si>
    <t>泰国</t>
  </si>
  <si>
    <t>曼谷</t>
  </si>
  <si>
    <t>宋卡</t>
  </si>
  <si>
    <t>清迈、孔敬</t>
  </si>
  <si>
    <t>新加坡</t>
  </si>
  <si>
    <t>阿富汗</t>
  </si>
  <si>
    <t>尼泊尔</t>
  </si>
  <si>
    <t>黎巴嫩</t>
  </si>
  <si>
    <t>塞浦路斯</t>
  </si>
  <si>
    <t>约旦</t>
  </si>
  <si>
    <t>土耳其</t>
  </si>
  <si>
    <t>安卡拉</t>
  </si>
  <si>
    <t>伊斯坦布尔</t>
  </si>
  <si>
    <t>叙利亚</t>
  </si>
  <si>
    <t>卡塔尔</t>
  </si>
  <si>
    <t>香港</t>
  </si>
  <si>
    <t>港币</t>
  </si>
  <si>
    <t>澳门</t>
  </si>
  <si>
    <t>台湾</t>
  </si>
  <si>
    <t>二</t>
  </si>
  <si>
    <t>非 洲</t>
  </si>
  <si>
    <t>马达加斯加</t>
  </si>
  <si>
    <t>塔那那利佛</t>
  </si>
  <si>
    <t>塔马塔夫</t>
  </si>
  <si>
    <t>喀麦隆</t>
  </si>
  <si>
    <t>多哥</t>
  </si>
  <si>
    <t>科特迪瓦</t>
  </si>
  <si>
    <t>摩洛哥</t>
  </si>
  <si>
    <t>阿尔及利亚</t>
  </si>
  <si>
    <t>卢旺达</t>
  </si>
  <si>
    <t>几内亚</t>
  </si>
  <si>
    <t>埃塞俄比亚</t>
  </si>
  <si>
    <t>厄立特里亚</t>
  </si>
  <si>
    <t>莫桑比克</t>
  </si>
  <si>
    <t>塞舌尔</t>
  </si>
  <si>
    <t>肯尼亚</t>
  </si>
  <si>
    <t>利比亚</t>
  </si>
  <si>
    <t>安哥拉</t>
  </si>
  <si>
    <t>赞比亚</t>
  </si>
  <si>
    <t>几内亚比绍</t>
  </si>
  <si>
    <t>突尼斯</t>
  </si>
  <si>
    <t>布隆迪</t>
  </si>
  <si>
    <t>莱索托</t>
  </si>
  <si>
    <t>津巴布韦</t>
  </si>
  <si>
    <t>尼日利亚</t>
  </si>
  <si>
    <t>阿布贾</t>
  </si>
  <si>
    <t>拉各斯</t>
  </si>
  <si>
    <t>毛里求斯</t>
  </si>
  <si>
    <t>索马里</t>
  </si>
  <si>
    <t>苏丹</t>
  </si>
  <si>
    <t>贝宁</t>
  </si>
  <si>
    <t>马里</t>
  </si>
  <si>
    <t>乌干达</t>
  </si>
  <si>
    <t>塞拉里昂</t>
  </si>
  <si>
    <t>吉布提</t>
  </si>
  <si>
    <t>塞内加尔</t>
  </si>
  <si>
    <t>冈比亚</t>
  </si>
  <si>
    <t>加蓬</t>
  </si>
  <si>
    <t>中非</t>
  </si>
  <si>
    <t>布基纳法索</t>
  </si>
  <si>
    <t>毛里塔尼亚</t>
  </si>
  <si>
    <t>尼日尔</t>
  </si>
  <si>
    <t>乍得</t>
  </si>
  <si>
    <t>赤道几内亚</t>
  </si>
  <si>
    <t>加纳</t>
  </si>
  <si>
    <t>坦桑尼亚</t>
  </si>
  <si>
    <t>达累斯萨拉姆</t>
  </si>
  <si>
    <t>桑给巴尔</t>
  </si>
  <si>
    <t>刚果（金）</t>
  </si>
  <si>
    <t>刚果（布）</t>
  </si>
  <si>
    <t>埃及</t>
  </si>
  <si>
    <t>圣多美和普林西比</t>
  </si>
  <si>
    <t>博茨瓦纳</t>
  </si>
  <si>
    <t>南非</t>
  </si>
  <si>
    <t>比勒陀尼亚、约翰内斯堡</t>
  </si>
  <si>
    <t>开普敦</t>
  </si>
  <si>
    <t>德班</t>
  </si>
  <si>
    <t>纳米比亚</t>
  </si>
  <si>
    <t>斯威士兰</t>
  </si>
  <si>
    <t>利比里亚</t>
  </si>
  <si>
    <t>佛得角</t>
  </si>
  <si>
    <t>科摩罗</t>
  </si>
  <si>
    <t>南苏丹</t>
  </si>
  <si>
    <t>马拉维</t>
  </si>
  <si>
    <t>三</t>
  </si>
  <si>
    <t>欧 洲</t>
  </si>
  <si>
    <t>罗马尼亚</t>
  </si>
  <si>
    <t>布加勒斯特</t>
  </si>
  <si>
    <t>康斯坦察</t>
  </si>
  <si>
    <t>马其顿</t>
  </si>
  <si>
    <t>斯洛文尼亚</t>
  </si>
  <si>
    <t>欧元</t>
  </si>
  <si>
    <t>波黑</t>
  </si>
  <si>
    <t>克罗地亚</t>
  </si>
  <si>
    <t>阿尔巴尼亚</t>
  </si>
  <si>
    <t>保加利亚</t>
  </si>
  <si>
    <t>俄罗斯</t>
  </si>
  <si>
    <t>莫斯科</t>
  </si>
  <si>
    <t>哈巴罗夫斯克</t>
  </si>
  <si>
    <t>叶卡捷琳堡、圣彼得堡</t>
  </si>
  <si>
    <t>伊尔库茨克</t>
  </si>
  <si>
    <t>立陶宛</t>
  </si>
  <si>
    <t>拉脱维亚</t>
  </si>
  <si>
    <t>爱沙尼亚</t>
  </si>
  <si>
    <t>乌克兰</t>
  </si>
  <si>
    <t>基辅</t>
  </si>
  <si>
    <t>敖德萨</t>
  </si>
  <si>
    <t>阿塞拜疆</t>
  </si>
  <si>
    <t>亚美尼亚</t>
  </si>
  <si>
    <t>格鲁吉亚</t>
  </si>
  <si>
    <t>吉尔吉斯斯坦</t>
  </si>
  <si>
    <t>比什凯克</t>
  </si>
  <si>
    <t>塔吉克斯坦</t>
  </si>
  <si>
    <t>土库曼斯坦</t>
  </si>
  <si>
    <t>乌兹别克斯坦</t>
  </si>
  <si>
    <t>塔什干</t>
  </si>
  <si>
    <t>撒马尔罕</t>
  </si>
  <si>
    <t>白俄罗斯</t>
  </si>
  <si>
    <t>哈萨克斯坦</t>
  </si>
  <si>
    <t>阿斯塔纳</t>
  </si>
  <si>
    <t>阿拉木图</t>
  </si>
  <si>
    <t>摩尔多瓦</t>
  </si>
  <si>
    <t>波兰</t>
  </si>
  <si>
    <t>华沙</t>
  </si>
  <si>
    <t>德国</t>
  </si>
  <si>
    <t>柏林、汉堡</t>
  </si>
  <si>
    <t>慕尼黑</t>
  </si>
  <si>
    <t>法兰克福</t>
  </si>
  <si>
    <t>荷兰</t>
  </si>
  <si>
    <t>海牙</t>
  </si>
  <si>
    <t>阿姆斯特丹</t>
  </si>
  <si>
    <t>意大利</t>
  </si>
  <si>
    <t>罗马</t>
  </si>
  <si>
    <t>米兰</t>
  </si>
  <si>
    <t>佛罗伦萨</t>
  </si>
  <si>
    <t>比利时</t>
  </si>
  <si>
    <t>奥地利</t>
  </si>
  <si>
    <t>希腊</t>
  </si>
  <si>
    <t>法国</t>
  </si>
  <si>
    <t>巴黎</t>
  </si>
  <si>
    <t>马赛、斯特拉斯堡、尼斯、里昂</t>
  </si>
  <si>
    <t>西班牙</t>
  </si>
  <si>
    <t>卢森堡</t>
  </si>
  <si>
    <t>爱尔兰</t>
  </si>
  <si>
    <t>葡萄牙</t>
  </si>
  <si>
    <t>芬兰</t>
  </si>
  <si>
    <t>捷克</t>
  </si>
  <si>
    <t>斯洛伐克</t>
  </si>
  <si>
    <t>匈牙利</t>
  </si>
  <si>
    <t>瑞典</t>
  </si>
  <si>
    <t>丹麦</t>
  </si>
  <si>
    <t>挪威</t>
  </si>
  <si>
    <t>瑞士</t>
  </si>
  <si>
    <t>冰岛</t>
  </si>
  <si>
    <t>马耳他</t>
  </si>
  <si>
    <t>塞尔维亚</t>
  </si>
  <si>
    <t>黑山</t>
  </si>
  <si>
    <t>英国</t>
  </si>
  <si>
    <t>伦敦</t>
  </si>
  <si>
    <t>英镑</t>
  </si>
  <si>
    <t>曼彻斯特、爱丁堡</t>
  </si>
  <si>
    <t>四</t>
  </si>
  <si>
    <t>美 洲</t>
  </si>
  <si>
    <t>美国</t>
  </si>
  <si>
    <t>华盛顿</t>
  </si>
  <si>
    <t>旧金山</t>
  </si>
  <si>
    <t>休斯顿</t>
  </si>
  <si>
    <t>波士顿</t>
  </si>
  <si>
    <t>纽约</t>
  </si>
  <si>
    <t>芝加哥</t>
  </si>
  <si>
    <t>洛杉矶</t>
  </si>
  <si>
    <t>夏威夷</t>
  </si>
  <si>
    <t>加拿大</t>
  </si>
  <si>
    <t>渥太华、多伦多、卡尔加里、蒙特利尔</t>
  </si>
  <si>
    <t>温哥华</t>
  </si>
  <si>
    <t>墨西哥</t>
  </si>
  <si>
    <t>墨西哥城</t>
  </si>
  <si>
    <t>蒂华纳</t>
  </si>
  <si>
    <t>巴西</t>
  </si>
  <si>
    <t>巴西利亚</t>
  </si>
  <si>
    <t>圣保罗</t>
  </si>
  <si>
    <t>里约热内卢</t>
  </si>
  <si>
    <t>牙买加</t>
  </si>
  <si>
    <t>特立尼达和多巴哥</t>
  </si>
  <si>
    <t>厄瓜多尔</t>
  </si>
  <si>
    <t>阿根廷</t>
  </si>
  <si>
    <t>乌拉圭</t>
  </si>
  <si>
    <t>智利</t>
  </si>
  <si>
    <t>圣地亚哥</t>
  </si>
  <si>
    <t>伊基克</t>
  </si>
  <si>
    <t>安托法加斯塔、阿里卡</t>
  </si>
  <si>
    <t>哥伦比亚</t>
  </si>
  <si>
    <t>波哥大</t>
  </si>
  <si>
    <t>麦德林</t>
  </si>
  <si>
    <t>卡塔赫纳</t>
  </si>
  <si>
    <t>巴巴多斯</t>
  </si>
  <si>
    <t>圭亚那</t>
  </si>
  <si>
    <t>古巴</t>
  </si>
  <si>
    <t>巴拿马</t>
  </si>
  <si>
    <t>格林纳达</t>
  </si>
  <si>
    <t>安提瓜和巴布达</t>
  </si>
  <si>
    <t>秘鲁</t>
  </si>
  <si>
    <t>玻利维亚</t>
  </si>
  <si>
    <t>尼加拉瓜</t>
  </si>
  <si>
    <t>苏里南</t>
  </si>
  <si>
    <t>委内瑞拉</t>
  </si>
  <si>
    <t>海地</t>
  </si>
  <si>
    <t>波多黎各</t>
  </si>
  <si>
    <t>多米尼加</t>
  </si>
  <si>
    <t>多米尼克</t>
  </si>
  <si>
    <t>巴哈马</t>
  </si>
  <si>
    <t>圣卢西亚</t>
  </si>
  <si>
    <t>阿鲁巴岛</t>
  </si>
  <si>
    <t>哥斯达黎加</t>
  </si>
  <si>
    <t>五</t>
  </si>
  <si>
    <t>大洋州及太平洋岛屿</t>
  </si>
  <si>
    <t>澳大利亚</t>
  </si>
  <si>
    <t>墨尔本、悉尼</t>
  </si>
  <si>
    <t>新西兰</t>
  </si>
  <si>
    <t>萨摩亚</t>
  </si>
  <si>
    <t>斐济</t>
  </si>
  <si>
    <t>苏瓦</t>
  </si>
  <si>
    <t>楠迪</t>
  </si>
  <si>
    <t>巴布亚新几内亚</t>
  </si>
  <si>
    <t>密克罗尼西亚</t>
  </si>
  <si>
    <t>马绍尔群岛</t>
  </si>
  <si>
    <t>瓦努阿图</t>
  </si>
  <si>
    <t>基里巴斯</t>
  </si>
  <si>
    <t>汤加</t>
  </si>
  <si>
    <t>帕劳</t>
  </si>
  <si>
    <t>库克群岛</t>
  </si>
  <si>
    <t>所罗门群岛</t>
  </si>
  <si>
    <t>法属留尼汪</t>
  </si>
  <si>
    <t>法属波利尼西亚</t>
  </si>
  <si>
    <t>六、</t>
  </si>
  <si>
    <t>级别</t>
  </si>
  <si>
    <t>北京</t>
  </si>
  <si>
    <t>一类</t>
  </si>
  <si>
    <t>人民币</t>
  </si>
  <si>
    <t>二类</t>
  </si>
  <si>
    <t>三类</t>
  </si>
  <si>
    <t>上海</t>
  </si>
  <si>
    <t>三亚</t>
  </si>
  <si>
    <t>江苏</t>
  </si>
  <si>
    <t>浙江</t>
  </si>
  <si>
    <t>福建</t>
  </si>
  <si>
    <t>河南</t>
  </si>
  <si>
    <t>广东</t>
  </si>
  <si>
    <t>四川</t>
  </si>
  <si>
    <t>云南</t>
  </si>
  <si>
    <t>西藏</t>
  </si>
  <si>
    <t>新疆</t>
  </si>
  <si>
    <t>青海</t>
  </si>
  <si>
    <t>境内其他</t>
  </si>
  <si>
    <t>说明</t>
  </si>
  <si>
    <r>
      <t>该表考虑特殊情况，设置条数较多，</t>
    </r>
    <r>
      <rPr>
        <b/>
        <sz val="22"/>
        <color indexed="10"/>
        <rFont val="宋体"/>
        <family val="3"/>
        <charset val="134"/>
      </rPr>
      <t>实际填写部分非常少</t>
    </r>
  </si>
  <si>
    <r>
      <t>需重复使用的，务必在</t>
    </r>
    <r>
      <rPr>
        <b/>
        <sz val="22"/>
        <color indexed="10"/>
        <rFont val="宋体"/>
        <family val="3"/>
        <charset val="134"/>
      </rPr>
      <t>填表前复制</t>
    </r>
    <r>
      <rPr>
        <b/>
        <sz val="22"/>
        <rFont val="宋体"/>
        <family val="3"/>
        <charset val="134"/>
      </rPr>
      <t>，或在打印后退出选择</t>
    </r>
    <r>
      <rPr>
        <b/>
        <sz val="22"/>
        <color indexed="10"/>
        <rFont val="宋体"/>
        <family val="3"/>
        <charset val="134"/>
      </rPr>
      <t>“否保存改动”</t>
    </r>
  </si>
  <si>
    <r>
      <t>白色部分已锁死，不用填，</t>
    </r>
    <r>
      <rPr>
        <b/>
        <sz val="22"/>
        <color indexed="10"/>
        <rFont val="宋体"/>
        <family val="3"/>
        <charset val="134"/>
      </rPr>
      <t>不需任何人工计算验算</t>
    </r>
  </si>
  <si>
    <t>从上至下、从左至右逐栏填写</t>
  </si>
  <si>
    <t>不按顺序填或误操作会破坏彩色区内含公式，自行填写对应内容即可，不影响计算结果</t>
  </si>
  <si>
    <r>
      <t>中行折算价照</t>
    </r>
    <r>
      <rPr>
        <b/>
        <sz val="22"/>
        <rFont val="宋体"/>
        <family val="3"/>
        <charset val="134"/>
      </rPr>
      <t>写即可，如人民币即为100%，填100，美元655.55%，填655.55，百分号会自动给出</t>
    </r>
  </si>
  <si>
    <t>境外天数按出入境盖章计算</t>
  </si>
  <si>
    <t>城市序号（含境内）见附表</t>
  </si>
  <si>
    <r>
      <t xml:space="preserve">外币差旅材料核对
</t>
    </r>
    <r>
      <rPr>
        <sz val="18"/>
        <color indexed="10"/>
        <rFont val="宋体"/>
        <family val="3"/>
        <charset val="134"/>
      </rPr>
      <t>一、外币汇兑表（</t>
    </r>
    <r>
      <rPr>
        <sz val="18"/>
        <rFont val="宋体"/>
        <family val="3"/>
        <charset val="134"/>
      </rPr>
      <t xml:space="preserve">含人民币部分、含补助）
</t>
    </r>
    <r>
      <rPr>
        <sz val="18"/>
        <color indexed="10"/>
        <rFont val="宋体"/>
        <family val="3"/>
        <charset val="134"/>
      </rPr>
      <t>二、预约单</t>
    </r>
    <r>
      <rPr>
        <sz val="18"/>
        <rFont val="宋体"/>
        <family val="3"/>
        <charset val="134"/>
      </rPr>
      <t xml:space="preserve">（签字盖章）
</t>
    </r>
    <r>
      <rPr>
        <sz val="18"/>
        <color indexed="10"/>
        <rFont val="宋体"/>
        <family val="3"/>
        <charset val="134"/>
      </rPr>
      <t>三、发票</t>
    </r>
    <r>
      <rPr>
        <sz val="18"/>
        <rFont val="宋体"/>
        <family val="3"/>
        <charset val="134"/>
      </rPr>
      <t xml:space="preserve">（原件、关键信息翻译、经手人签字）
       1交通（连续、登机牌）
       2住宿（连续、明细、扣除餐饮）
       3签证、保险等其它非补助类
</t>
    </r>
    <r>
      <rPr>
        <sz val="18"/>
        <color indexed="10"/>
        <rFont val="宋体"/>
        <family val="3"/>
        <charset val="134"/>
      </rPr>
      <t>四、附件</t>
    </r>
    <r>
      <rPr>
        <sz val="18"/>
        <rFont val="宋体"/>
        <family val="3"/>
        <charset val="134"/>
      </rPr>
      <t xml:space="preserve">：
        1邀请函（关键信息翻译）、协议、合同、通知（关键信息翻译）、外专立项证明等
        2湖北省批件（出国、境）（学生和外籍人士除外）
        3校内申报表（出国、境）
        4中国银行汇率牌价表（表中有链接，使用支付日或票据日中行折算价）（能提供明确支付证据，证明发票实际付款金额和汇率的除外）
        5护照签证（或港澳台通行证）、出入境盖章（含国内及国外）复印件
        6标准格式的特殊说明（实际行程与邀请/通知/申请/批件不符、登机牌信息与行程单不符、票据时间地点不连续、票据缺少明细、部分票据不报或已报、发票非原件、票据不能证明已经付款的、票据过期、抬头错误、其它财务处认为存疑的情况）
</t>
    </r>
    <r>
      <rPr>
        <sz val="18"/>
        <color indexed="10"/>
        <rFont val="宋体"/>
        <family val="3"/>
        <charset val="134"/>
      </rPr>
      <t>五、相关规定</t>
    </r>
    <r>
      <rPr>
        <sz val="18"/>
        <rFont val="宋体"/>
        <family val="3"/>
        <charset val="134"/>
      </rPr>
      <t xml:space="preserve">：教外厅（2015）1号文、华师行字（2016）109号文，华师行字（2016）66号文、华师行字（2016）113号文、华师《财务报账手册》等
</t>
    </r>
  </si>
  <si>
    <r>
      <t>第一步：</t>
    </r>
    <r>
      <rPr>
        <sz val="12"/>
        <rFont val="宋体"/>
        <family val="3"/>
        <charset val="134"/>
      </rPr>
      <t xml:space="preserve">
到华中师大财务处网站找到“使用外币汇兑表的通知”或</t>
    </r>
    <r>
      <rPr>
        <b/>
        <sz val="12"/>
        <rFont val="宋体"/>
        <family val="3"/>
        <charset val="134"/>
      </rPr>
      <t>下载中心</t>
    </r>
    <r>
      <rPr>
        <sz val="12"/>
        <rFont val="宋体"/>
        <family val="3"/>
        <charset val="134"/>
      </rPr>
      <t>，下载</t>
    </r>
    <r>
      <rPr>
        <b/>
        <sz val="12"/>
        <rFont val="宋体"/>
        <family val="3"/>
        <charset val="134"/>
      </rPr>
      <t>“外币汇兑表3.2”</t>
    </r>
    <r>
      <rPr>
        <sz val="12"/>
        <rFont val="宋体"/>
        <family val="3"/>
        <charset val="134"/>
      </rPr>
      <t xml:space="preserve">。有报账员的单位，可找报账员拷贝。
</t>
    </r>
    <r>
      <rPr>
        <sz val="12"/>
        <color indexed="10"/>
        <rFont val="宋体"/>
        <family val="3"/>
        <charset val="134"/>
      </rPr>
      <t>第二步：</t>
    </r>
    <r>
      <rPr>
        <sz val="12"/>
        <rFont val="宋体"/>
        <family val="3"/>
        <charset val="134"/>
      </rPr>
      <t xml:space="preserve">
阅读表格首页说明，按类填写外币汇兑表中的“差旅汇兑表”或“日常汇兑表”并签字
</t>
    </r>
    <r>
      <rPr>
        <sz val="12"/>
        <color indexed="10"/>
        <rFont val="宋体"/>
        <family val="3"/>
        <charset val="134"/>
      </rPr>
      <t>第三步：</t>
    </r>
    <r>
      <rPr>
        <sz val="12"/>
        <rFont val="宋体"/>
        <family val="3"/>
        <charset val="134"/>
      </rPr>
      <t xml:space="preserve">
根据外币汇兑表自动计算得出的金额，填写</t>
    </r>
    <r>
      <rPr>
        <b/>
        <sz val="12"/>
        <rFont val="宋体"/>
        <family val="3"/>
        <charset val="134"/>
      </rPr>
      <t>网上预约单，打印盖章签字</t>
    </r>
    <r>
      <rPr>
        <sz val="12"/>
        <rFont val="宋体"/>
        <family val="3"/>
        <charset val="134"/>
      </rPr>
      <t xml:space="preserve">
</t>
    </r>
    <r>
      <rPr>
        <sz val="12"/>
        <color indexed="10"/>
        <rFont val="宋体"/>
        <family val="3"/>
        <charset val="134"/>
      </rPr>
      <t>第四步：</t>
    </r>
    <r>
      <rPr>
        <sz val="12"/>
        <rFont val="宋体"/>
        <family val="3"/>
        <charset val="134"/>
      </rPr>
      <t xml:space="preserve">
确认发票及附件，与外币汇兑表、预约单一起共计</t>
    </r>
    <r>
      <rPr>
        <b/>
        <sz val="12"/>
        <rFont val="宋体"/>
        <family val="3"/>
        <charset val="134"/>
      </rPr>
      <t>四大类材料（见参考差旅材料核对表）</t>
    </r>
    <r>
      <rPr>
        <sz val="12"/>
        <rFont val="宋体"/>
        <family val="3"/>
        <charset val="134"/>
      </rPr>
      <t xml:space="preserve">，按要求粘贴整理。
</t>
    </r>
    <r>
      <rPr>
        <sz val="12"/>
        <color indexed="10"/>
        <rFont val="宋体"/>
        <family val="3"/>
        <charset val="134"/>
      </rPr>
      <t>第五步：</t>
    </r>
    <r>
      <rPr>
        <sz val="12"/>
        <rFont val="宋体"/>
        <family val="3"/>
        <charset val="134"/>
      </rPr>
      <t xml:space="preserve">
报销材料交由报账员或办公室主任带至财务大厅前台，自行核对无误后，</t>
    </r>
    <r>
      <rPr>
        <b/>
        <sz val="12"/>
        <rFont val="宋体"/>
        <family val="3"/>
        <charset val="134"/>
      </rPr>
      <t>扫描分单</t>
    </r>
    <r>
      <rPr>
        <sz val="12"/>
        <rFont val="宋体"/>
        <family val="3"/>
        <charset val="134"/>
      </rPr>
      <t xml:space="preserve">并放入对应报销箱中
</t>
    </r>
    <r>
      <rPr>
        <sz val="12"/>
        <color indexed="10"/>
        <rFont val="宋体"/>
        <family val="3"/>
        <charset val="134"/>
      </rPr>
      <t>第六步：</t>
    </r>
    <r>
      <rPr>
        <sz val="12"/>
        <rFont val="宋体"/>
        <family val="3"/>
        <charset val="134"/>
      </rPr>
      <t xml:space="preserve">
在网上财务报销系统</t>
    </r>
    <r>
      <rPr>
        <b/>
        <sz val="12"/>
        <rFont val="宋体"/>
        <family val="3"/>
        <charset val="134"/>
      </rPr>
      <t>查询审核与报销进度</t>
    </r>
    <r>
      <rPr>
        <sz val="12"/>
        <rFont val="宋体"/>
        <family val="3"/>
        <charset val="134"/>
      </rPr>
      <t>，较长时间未显示处理的，请与报账员联系查看是否已退单。</t>
    </r>
  </si>
  <si>
    <t>外币报销常见问题</t>
  </si>
  <si>
    <r>
      <t>1</t>
    </r>
    <r>
      <rPr>
        <b/>
        <sz val="14"/>
        <color indexed="10"/>
        <rFont val="宋体"/>
        <family val="3"/>
        <charset val="134"/>
      </rPr>
      <t>、人民币是否填入？</t>
    </r>
  </si>
  <si>
    <r>
      <t xml:space="preserve">    </t>
    </r>
    <r>
      <rPr>
        <sz val="14"/>
        <rFont val="宋体"/>
        <family val="3"/>
        <charset val="134"/>
      </rPr>
      <t>人民币未填入也要填入，币种选择人民币。</t>
    </r>
  </si>
  <si>
    <r>
      <t>2</t>
    </r>
    <r>
      <rPr>
        <b/>
        <sz val="14"/>
        <color indexed="10"/>
        <rFont val="宋体"/>
        <family val="3"/>
        <charset val="134"/>
      </rPr>
      <t>、补助是否填入？</t>
    </r>
  </si>
  <si>
    <r>
      <t xml:space="preserve">    </t>
    </r>
    <r>
      <rPr>
        <sz val="14"/>
        <rFont val="宋体"/>
        <family val="3"/>
        <charset val="134"/>
      </rPr>
      <t>补助需自行填入，标准自动生成（包括国内部分）。</t>
    </r>
  </si>
  <si>
    <r>
      <t>3</t>
    </r>
    <r>
      <rPr>
        <b/>
        <sz val="14"/>
        <color indexed="10"/>
        <rFont val="宋体"/>
        <family val="3"/>
        <charset val="134"/>
      </rPr>
      <t>、预约单是否签字盖章？</t>
    </r>
  </si>
  <si>
    <r>
      <t xml:space="preserve">   </t>
    </r>
    <r>
      <rPr>
        <sz val="14"/>
        <rFont val="宋体"/>
        <family val="3"/>
        <charset val="134"/>
      </rPr>
      <t>预约单上签字盖章，且金额应与汇兑表一致。有合规预约单的，可自行选择是否填写手工报销单。</t>
    </r>
  </si>
  <si>
    <r>
      <t>4</t>
    </r>
    <r>
      <rPr>
        <b/>
        <sz val="14"/>
        <color indexed="10"/>
        <rFont val="宋体"/>
        <family val="3"/>
        <charset val="134"/>
      </rPr>
      <t>、预约单、手工单、汇兑表金额已哪个为准？</t>
    </r>
  </si>
  <si>
    <r>
      <t xml:space="preserve">  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金额以汇兑表自动计算结果为准。</t>
    </r>
  </si>
  <si>
    <r>
      <t>5</t>
    </r>
    <r>
      <rPr>
        <b/>
        <sz val="14"/>
        <color indexed="10"/>
        <rFont val="宋体"/>
        <family val="3"/>
        <charset val="134"/>
      </rPr>
      <t>、国外发票以哪种为准？（英文）</t>
    </r>
  </si>
  <si>
    <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</t>
    </r>
    <r>
      <rPr>
        <sz val="14"/>
        <rFont val="Times New Roman"/>
        <family val="1"/>
      </rPr>
      <t>receipt</t>
    </r>
    <r>
      <rPr>
        <sz val="14"/>
        <rFont val="宋体"/>
        <family val="3"/>
        <charset val="134"/>
      </rPr>
      <t>；</t>
    </r>
  </si>
  <si>
    <r>
      <t>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）有公司盖章、签字或支付信息的</t>
    </r>
    <r>
      <rPr>
        <sz val="14"/>
        <rFont val="Times New Roman"/>
        <family val="1"/>
      </rPr>
      <t>invoice</t>
    </r>
    <r>
      <rPr>
        <sz val="14"/>
        <rFont val="宋体"/>
        <family val="3"/>
        <charset val="134"/>
      </rPr>
      <t>；</t>
    </r>
  </si>
  <si>
    <r>
      <t>（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）有支付信息的电子订单；</t>
    </r>
  </si>
  <si>
    <r>
      <t>（</t>
    </r>
    <r>
      <rPr>
        <sz val="14"/>
        <rFont val="Times New Roman"/>
        <family val="1"/>
      </rPr>
      <t>4</t>
    </r>
    <r>
      <rPr>
        <sz val="14"/>
        <rFont val="宋体"/>
        <family val="3"/>
        <charset val="134"/>
      </rPr>
      <t>）其他情况需保证“此为唯一可取得的报销凭证且不会重复报销”。</t>
    </r>
  </si>
  <si>
    <r>
      <t>6</t>
    </r>
    <r>
      <rPr>
        <b/>
        <sz val="14"/>
        <color indexed="10"/>
        <rFont val="宋体"/>
        <family val="3"/>
        <charset val="134"/>
      </rPr>
      <t>、出国出境时间地点与审批、申请、邀请不符如何处理？</t>
    </r>
  </si>
  <si>
    <r>
      <t xml:space="preserve">   </t>
    </r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）出国出境时间地点应与省批件、校内申请、邀请函三者完全一致或在范围之内（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）时间地点超出的，除需要填写差旅特殊情况说明按要求签字盖章外，还需国际处二次审批，并由国际处负责人签字及盖章。</t>
    </r>
  </si>
  <si>
    <r>
      <t xml:space="preserve">    </t>
    </r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）三者效力上一般认为省批件</t>
    </r>
    <r>
      <rPr>
        <sz val="14"/>
        <rFont val="Times New Roman"/>
        <family val="1"/>
      </rPr>
      <t>&gt;</t>
    </r>
    <r>
      <rPr>
        <sz val="14"/>
        <rFont val="宋体"/>
        <family val="3"/>
        <charset val="134"/>
      </rPr>
      <t>校内申请</t>
    </r>
    <r>
      <rPr>
        <sz val="14"/>
        <rFont val="Times New Roman"/>
        <family val="1"/>
      </rPr>
      <t>&gt;</t>
    </r>
    <r>
      <rPr>
        <sz val="14"/>
        <rFont val="宋体"/>
        <family val="3"/>
        <charset val="134"/>
      </rPr>
      <t>邀请函。</t>
    </r>
  </si>
  <si>
    <r>
      <t>7</t>
    </r>
    <r>
      <rPr>
        <b/>
        <sz val="14"/>
        <color indexed="10"/>
        <rFont val="宋体"/>
        <family val="3"/>
        <charset val="134"/>
      </rPr>
      <t>、哪些事项必须附护照、签证、出入境盖、省批件、校内申请表、邀请函（或协议、合同、通知）？</t>
    </r>
  </si>
  <si>
    <t>一般情况（从短期、国内出发、任务不多、去往一般国家）：</t>
  </si>
  <si>
    <r>
      <t xml:space="preserve">   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>1）我校中国籍教工（含持国外绿卡）——护照、签证、出入境盖章、省批件、校内申请表、邀请函（全套）</t>
    </r>
  </si>
  <si>
    <r>
      <t xml:space="preserve">    </t>
    </r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）我校学生、外籍教工——护照、签证、出入境盖章、校内申请表、邀请函（无省批件）</t>
    </r>
  </si>
  <si>
    <r>
      <t>8</t>
    </r>
    <r>
      <rPr>
        <b/>
        <sz val="14"/>
        <color indexed="10"/>
        <rFont val="宋体"/>
        <family val="3"/>
        <charset val="134"/>
      </rPr>
      <t>、登机牌信息与行程单不符常见的合理原因有哪些？</t>
    </r>
  </si>
  <si>
    <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）改签</t>
    </r>
  </si>
  <si>
    <r>
      <t>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）晚点</t>
    </r>
  </si>
  <si>
    <r>
      <t>（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）共享航班</t>
    </r>
  </si>
  <si>
    <t>需附说明。</t>
  </si>
  <si>
    <r>
      <t xml:space="preserve"> 9</t>
    </r>
    <r>
      <rPr>
        <b/>
        <sz val="14"/>
        <color indexed="10"/>
        <rFont val="宋体"/>
        <family val="3"/>
        <charset val="134"/>
      </rPr>
      <t>、是否可以使用实际支付汇率？</t>
    </r>
  </si>
  <si>
    <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）不能提供实际支付汇兑明确证据的，一律使用中国银行汇率牌价表的中行折算价。</t>
    </r>
  </si>
  <si>
    <r>
      <t>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）能够提供实际支付汇兑证明（如金额、币种、日期、用途能够一一对应的银行刷卡记录、汇兑记录、还款记录、汇款记录、公司收款记录等凭据）的，可以直接使用实际汇兑后的人民币金额。</t>
    </r>
  </si>
  <si>
    <r>
      <t>（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）任何事项使用外币现金（现钞）支付，无银行系统支付凭据佐证的，汇率风险（收益或亏损）由个人自行承担。</t>
    </r>
  </si>
  <si>
    <r>
      <t>10</t>
    </r>
    <r>
      <rPr>
        <b/>
        <sz val="14"/>
        <color indexed="10"/>
        <rFont val="宋体"/>
        <family val="3"/>
        <charset val="134"/>
      </rPr>
      <t>、汇率日期使用哪天？</t>
    </r>
  </si>
  <si>
    <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）没有银行刷卡支付记录的，一律使用票据日汇率。</t>
    </r>
  </si>
  <si>
    <r>
      <t xml:space="preserve">     </t>
    </r>
    <r>
      <rPr>
        <sz val="14"/>
        <rFont val="宋体"/>
        <family val="3"/>
        <charset val="134"/>
      </rPr>
      <t>即，差旅之前订票又无支付记录的，使用提前订票日汇率；</t>
    </r>
    <r>
      <rPr>
        <sz val="14"/>
        <rFont val="Times New Roman"/>
        <family val="1"/>
      </rPr>
      <t xml:space="preserve">                                                                  </t>
    </r>
    <r>
      <rPr>
        <sz val="14"/>
        <rFont val="宋体"/>
        <family val="3"/>
        <charset val="134"/>
      </rPr>
      <t>差旅期间开票又无银行支付记录的的，可使用差旅期间任意一天汇率。</t>
    </r>
  </si>
  <si>
    <r>
      <t>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）有银行刷卡记录的，使用刷卡日汇率。</t>
    </r>
  </si>
  <si>
    <r>
      <t xml:space="preserve">     </t>
    </r>
    <r>
      <rPr>
        <sz val="14"/>
        <rFont val="宋体"/>
        <family val="3"/>
        <charset val="134"/>
      </rPr>
      <t>即，差旅之前或之后刷卡支付的，使用刷卡日汇率；</t>
    </r>
    <r>
      <rPr>
        <sz val="14"/>
        <rFont val="Times New Roman"/>
        <family val="1"/>
      </rPr>
      <t xml:space="preserve">                                                                             </t>
    </r>
    <r>
      <rPr>
        <sz val="14"/>
        <rFont val="宋体"/>
        <family val="3"/>
        <charset val="134"/>
      </rPr>
      <t>差旅期间刷卡支付的，可使用差旅期间任意一天汇率。</t>
    </r>
  </si>
  <si>
    <r>
      <t>（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）补助使用差旅任意一天汇率。</t>
    </r>
    <r>
      <rPr>
        <sz val="14"/>
        <rFont val="Times New Roman"/>
        <family val="1"/>
      </rPr>
      <t xml:space="preserve">   </t>
    </r>
  </si>
  <si>
    <r>
      <t>（</t>
    </r>
    <r>
      <rPr>
        <sz val="14"/>
        <rFont val="Times New Roman"/>
        <family val="1"/>
      </rPr>
      <t>4</t>
    </r>
    <r>
      <rPr>
        <sz val="14"/>
        <rFont val="宋体"/>
        <family val="3"/>
        <charset val="134"/>
      </rPr>
      <t>）任何事项使用外币现金（现钞）支付，无银行系统支付凭据佐证的，汇率风险（收益或亏损）由个人自行承担。</t>
    </r>
    <r>
      <rPr>
        <sz val="14"/>
        <rFont val="Times New Roman"/>
        <family val="1"/>
      </rPr>
      <t xml:space="preserve">    </t>
    </r>
  </si>
  <si>
    <r>
      <t>11</t>
    </r>
    <r>
      <rPr>
        <b/>
        <sz val="14"/>
        <color indexed="10"/>
        <rFont val="宋体"/>
        <family val="3"/>
        <charset val="134"/>
      </rPr>
      <t>、对方包餐如何给伙食补助？</t>
    </r>
  </si>
  <si>
    <r>
      <t xml:space="preserve">    </t>
    </r>
    <r>
      <rPr>
        <sz val="14"/>
        <rFont val="宋体"/>
        <family val="3"/>
        <charset val="134"/>
      </rPr>
      <t>每餐按</t>
    </r>
    <r>
      <rPr>
        <sz val="14"/>
        <rFont val="Times New Roman"/>
        <family val="1"/>
      </rPr>
      <t>1/3</t>
    </r>
    <r>
      <rPr>
        <sz val="14"/>
        <rFont val="宋体"/>
        <family val="3"/>
        <charset val="134"/>
      </rPr>
      <t>的补助计算，对方每包一餐则扣除</t>
    </r>
    <r>
      <rPr>
        <sz val="14"/>
        <rFont val="Times New Roman"/>
        <family val="1"/>
      </rPr>
      <t>1/3</t>
    </r>
    <r>
      <rPr>
        <sz val="14"/>
        <rFont val="宋体"/>
        <family val="3"/>
        <charset val="134"/>
      </rPr>
      <t>天的补助。如，差旅</t>
    </r>
    <r>
      <rPr>
        <sz val="14"/>
        <rFont val="Times New Roman"/>
        <family val="1"/>
      </rPr>
      <t>5</t>
    </r>
    <r>
      <rPr>
        <sz val="14"/>
        <rFont val="宋体"/>
        <family val="3"/>
        <charset val="134"/>
      </rPr>
      <t>天，对方包了一个晚餐，则伙食补助天数填</t>
    </r>
    <r>
      <rPr>
        <sz val="14"/>
        <rFont val="Times New Roman"/>
        <family val="1"/>
      </rPr>
      <t>4.67</t>
    </r>
    <r>
      <rPr>
        <sz val="14"/>
        <rFont val="宋体"/>
        <family val="3"/>
        <charset val="134"/>
      </rPr>
      <t>（即</t>
    </r>
    <r>
      <rPr>
        <sz val="14"/>
        <rFont val="Times New Roman"/>
        <family val="1"/>
      </rPr>
      <t>5-0.33</t>
    </r>
    <r>
      <rPr>
        <sz val="14"/>
        <rFont val="宋体"/>
        <family val="3"/>
        <charset val="134"/>
      </rPr>
      <t>），若对方包了</t>
    </r>
    <r>
      <rPr>
        <sz val="14"/>
        <rFont val="Times New Roman"/>
        <family val="1"/>
      </rPr>
      <t>5</t>
    </r>
    <r>
      <rPr>
        <sz val="14"/>
        <rFont val="宋体"/>
        <family val="3"/>
        <charset val="134"/>
      </rPr>
      <t>个中餐，则伙食补助天数填</t>
    </r>
    <r>
      <rPr>
        <sz val="14"/>
        <rFont val="Times New Roman"/>
        <family val="1"/>
      </rPr>
      <t>3.35</t>
    </r>
    <r>
      <rPr>
        <sz val="14"/>
        <rFont val="宋体"/>
        <family val="3"/>
        <charset val="134"/>
      </rPr>
      <t>（即</t>
    </r>
    <r>
      <rPr>
        <sz val="14"/>
        <rFont val="Times New Roman"/>
        <family val="1"/>
      </rPr>
      <t>5-0.33*5</t>
    </r>
    <r>
      <rPr>
        <sz val="14"/>
        <rFont val="宋体"/>
        <family val="3"/>
        <charset val="134"/>
      </rPr>
      <t>）。</t>
    </r>
  </si>
  <si>
    <r>
      <t xml:space="preserve">  </t>
    </r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</t>
    </r>
    <r>
      <rPr>
        <sz val="14"/>
        <rFont val="Times New Roman"/>
        <family val="1"/>
      </rPr>
      <t xml:space="preserve">  </t>
    </r>
    <r>
      <rPr>
        <sz val="14"/>
        <rFont val="宋体"/>
        <family val="3"/>
        <charset val="134"/>
      </rPr>
      <t>住店含餐并能明确餐费的，可以选择扣除餐费后，全额计补助；</t>
    </r>
  </si>
  <si>
    <r>
      <t>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）住店含餐但不能明确餐费的，直接按每餐</t>
    </r>
    <r>
      <rPr>
        <sz val="14"/>
        <rFont val="Times New Roman"/>
        <family val="1"/>
      </rPr>
      <t>1/3</t>
    </r>
    <r>
      <rPr>
        <sz val="14"/>
        <rFont val="宋体"/>
        <family val="3"/>
        <charset val="134"/>
      </rPr>
      <t>扣除补助天数。</t>
    </r>
  </si>
  <si>
    <r>
      <t>12</t>
    </r>
    <r>
      <rPr>
        <b/>
        <sz val="14"/>
        <color indexed="10"/>
        <rFont val="宋体"/>
        <family val="3"/>
        <charset val="134"/>
      </rPr>
      <t>、邀请函常见不合规问题有哪些？</t>
    </r>
  </si>
  <si>
    <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）错译、漏译对方单位所包食宿公杂等费用</t>
    </r>
  </si>
  <si>
    <r>
      <t>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）实际出差多地的，部分地点无邀请函</t>
    </r>
  </si>
  <si>
    <r>
      <t>（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）出差日期与邀请函不符</t>
    </r>
  </si>
  <si>
    <r>
      <t>（</t>
    </r>
    <r>
      <rPr>
        <sz val="14"/>
        <rFont val="Times New Roman"/>
        <family val="1"/>
      </rPr>
      <t>4</t>
    </r>
    <r>
      <rPr>
        <sz val="14"/>
        <rFont val="宋体"/>
        <family val="3"/>
        <charset val="134"/>
      </rPr>
      <t>）多单位任职人员，在邀请函中未作为华中师范大学人员被邀请</t>
    </r>
  </si>
  <si>
    <r>
      <t>13</t>
    </r>
    <r>
      <rPr>
        <b/>
        <sz val="14"/>
        <color indexed="10"/>
        <rFont val="宋体"/>
        <family val="3"/>
        <charset val="134"/>
      </rPr>
      <t>、护照、签证、出入境常见问题</t>
    </r>
  </si>
  <si>
    <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）非因公护照（不可）（华师行字（</t>
    </r>
    <r>
      <rPr>
        <sz val="14"/>
        <rFont val="Times New Roman"/>
        <family val="1"/>
      </rPr>
      <t>2016</t>
    </r>
    <r>
      <rPr>
        <sz val="14"/>
        <rFont val="宋体"/>
        <family val="3"/>
        <charset val="134"/>
      </rPr>
      <t>）</t>
    </r>
    <r>
      <rPr>
        <sz val="14"/>
        <rFont val="Times New Roman"/>
        <family val="1"/>
      </rPr>
      <t>113</t>
    </r>
    <r>
      <rPr>
        <sz val="14"/>
        <rFont val="宋体"/>
        <family val="3"/>
        <charset val="134"/>
      </rPr>
      <t>号文中列举的特殊情况除外）</t>
    </r>
  </si>
  <si>
    <r>
      <t>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）签证过期（不可）</t>
    </r>
  </si>
  <si>
    <r>
      <t>（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）出入境盖章不全（不可，或附说明）、复印件漏印盖章页（不可）、部分章盖在登机牌上（可以）、出访多国的缺少多国间出入境章（不可，或附说明）</t>
    </r>
  </si>
  <si>
    <r>
      <t>14</t>
    </r>
    <r>
      <rPr>
        <b/>
        <sz val="14"/>
        <color indexed="10"/>
        <rFont val="宋体"/>
        <family val="3"/>
        <charset val="134"/>
      </rPr>
      <t>、是否可以通过中介？</t>
    </r>
  </si>
  <si>
    <r>
      <t xml:space="preserve">   </t>
    </r>
    <r>
      <rPr>
        <sz val="14"/>
        <rFont val="宋体"/>
        <family val="3"/>
        <charset val="134"/>
      </rPr>
      <t>根据《教外厅（</t>
    </r>
    <r>
      <rPr>
        <sz val="14"/>
        <rFont val="Times New Roman"/>
        <family val="1"/>
      </rPr>
      <t>2015</t>
    </r>
    <r>
      <rPr>
        <sz val="14"/>
        <rFont val="宋体"/>
        <family val="3"/>
        <charset val="134"/>
      </rPr>
      <t>）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号文》，不得通过中介机构“打包”付费。</t>
    </r>
  </si>
  <si>
    <r>
      <t>15</t>
    </r>
    <r>
      <rPr>
        <b/>
        <sz val="14"/>
        <color indexed="10"/>
        <rFont val="宋体"/>
        <family val="3"/>
        <charset val="134"/>
      </rPr>
      <t>、国外专家的劳务费（非生活补助）如何报销？</t>
    </r>
  </si>
  <si>
    <r>
      <t xml:space="preserve">    </t>
    </r>
    <r>
      <rPr>
        <sz val="14"/>
        <rFont val="宋体"/>
        <family val="3"/>
        <charset val="134"/>
      </rPr>
      <t>国外专家劳务费（非生活补助）不与差旅一同报销，应从人员经费发放系统另行预约报销。</t>
    </r>
  </si>
  <si>
    <r>
      <t>16</t>
    </r>
    <r>
      <rPr>
        <b/>
        <sz val="14"/>
        <color indexed="10"/>
        <rFont val="宋体"/>
        <family val="3"/>
        <charset val="134"/>
      </rPr>
      <t>、翻译是否需要全翻？</t>
    </r>
  </si>
  <si>
    <r>
      <t xml:space="preserve">    </t>
    </r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）根据《教外厅（</t>
    </r>
    <r>
      <rPr>
        <sz val="14"/>
        <rFont val="Times New Roman"/>
        <family val="1"/>
      </rPr>
      <t>2015</t>
    </r>
    <r>
      <rPr>
        <sz val="14"/>
        <rFont val="宋体"/>
        <family val="3"/>
        <charset val="134"/>
      </rPr>
      <t>）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号文》，各种报销凭据须用中文注明开支内容、日期、数量、金额等（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）难以厘清的，按财务要求增加翻译范围，直至凭据（含附件）翻译达到财务报销审核要求。</t>
    </r>
  </si>
  <si>
    <r>
      <t xml:space="preserve">  </t>
    </r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）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翻译正确性、完整性、真实性由报销人和报销单位负责。</t>
    </r>
  </si>
  <si>
    <r>
      <t>17</t>
    </r>
    <r>
      <rPr>
        <b/>
        <sz val="14"/>
        <color indexed="10"/>
        <rFont val="宋体"/>
        <family val="3"/>
        <charset val="134"/>
      </rPr>
      <t>、公杂补助与交通补助有什么区别？</t>
    </r>
  </si>
  <si>
    <r>
      <t xml:space="preserve">    </t>
    </r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）“公杂补助”一般指境外差旅期间的“市内交通、邮电、办公、小费”等费用；</t>
    </r>
    <r>
      <rPr>
        <sz val="14"/>
        <rFont val="Times New Roman"/>
        <family val="1"/>
      </rPr>
      <t xml:space="preserve">                        </t>
    </r>
    <r>
      <rPr>
        <sz val="14"/>
        <rFont val="宋体"/>
        <family val="3"/>
        <charset val="134"/>
      </rPr>
      <t>境外差旅期间“市内交通、邮电、办公、小费”</t>
    </r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以公杂补助包干，不得再报。</t>
    </r>
    <r>
      <rPr>
        <sz val="14"/>
        <rFont val="Times New Roman"/>
        <family val="1"/>
      </rPr>
      <t xml:space="preserve">  </t>
    </r>
  </si>
  <si>
    <r>
      <t xml:space="preserve">   </t>
    </r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）“交通补助”仅指国内差旅期间必要的“市内交通费”。</t>
    </r>
  </si>
  <si>
    <r>
      <t>相关规定：</t>
    </r>
    <r>
      <rPr>
        <b/>
        <u/>
        <sz val="14"/>
        <rFont val="宋体"/>
        <family val="3"/>
        <charset val="134"/>
      </rPr>
      <t>教外厅（</t>
    </r>
    <r>
      <rPr>
        <b/>
        <u/>
        <sz val="14"/>
        <rFont val="Times New Roman"/>
        <family val="1"/>
      </rPr>
      <t>2015</t>
    </r>
    <r>
      <rPr>
        <b/>
        <u/>
        <sz val="14"/>
        <rFont val="宋体"/>
        <family val="3"/>
        <charset val="134"/>
      </rPr>
      <t>）</t>
    </r>
    <r>
      <rPr>
        <b/>
        <u/>
        <sz val="14"/>
        <rFont val="Times New Roman"/>
        <family val="1"/>
      </rPr>
      <t>1</t>
    </r>
    <r>
      <rPr>
        <b/>
        <u/>
        <sz val="14"/>
        <rFont val="宋体"/>
        <family val="3"/>
        <charset val="134"/>
      </rPr>
      <t>号文、华师行字（</t>
    </r>
    <r>
      <rPr>
        <b/>
        <u/>
        <sz val="14"/>
        <rFont val="Times New Roman"/>
        <family val="1"/>
      </rPr>
      <t>2016</t>
    </r>
    <r>
      <rPr>
        <b/>
        <u/>
        <sz val="14"/>
        <rFont val="宋体"/>
        <family val="3"/>
        <charset val="134"/>
      </rPr>
      <t>）</t>
    </r>
    <r>
      <rPr>
        <b/>
        <u/>
        <sz val="14"/>
        <rFont val="Times New Roman"/>
        <family val="1"/>
      </rPr>
      <t>109</t>
    </r>
    <r>
      <rPr>
        <b/>
        <u/>
        <sz val="14"/>
        <rFont val="宋体"/>
        <family val="3"/>
        <charset val="134"/>
      </rPr>
      <t>号文，华师行字（</t>
    </r>
    <r>
      <rPr>
        <b/>
        <u/>
        <sz val="14"/>
        <rFont val="Times New Roman"/>
        <family val="1"/>
      </rPr>
      <t>2016</t>
    </r>
    <r>
      <rPr>
        <b/>
        <u/>
        <sz val="14"/>
        <rFont val="宋体"/>
        <family val="3"/>
        <charset val="134"/>
      </rPr>
      <t>）</t>
    </r>
    <r>
      <rPr>
        <b/>
        <u/>
        <sz val="14"/>
        <rFont val="Times New Roman"/>
        <family val="1"/>
      </rPr>
      <t>66</t>
    </r>
    <r>
      <rPr>
        <b/>
        <u/>
        <sz val="14"/>
        <rFont val="宋体"/>
        <family val="3"/>
        <charset val="134"/>
      </rPr>
      <t>号文、华师行字（</t>
    </r>
    <r>
      <rPr>
        <b/>
        <u/>
        <sz val="14"/>
        <rFont val="Times New Roman"/>
        <family val="1"/>
      </rPr>
      <t>2016</t>
    </r>
    <r>
      <rPr>
        <b/>
        <u/>
        <sz val="14"/>
        <rFont val="宋体"/>
        <family val="3"/>
        <charset val="134"/>
      </rPr>
      <t>）</t>
    </r>
    <r>
      <rPr>
        <b/>
        <u/>
        <sz val="14"/>
        <rFont val="Times New Roman"/>
        <family val="1"/>
      </rPr>
      <t>113</t>
    </r>
    <r>
      <rPr>
        <b/>
        <u/>
        <sz val="14"/>
        <rFont val="宋体"/>
        <family val="3"/>
        <charset val="134"/>
      </rPr>
      <t>号文、华师《财务报账手册》等</t>
    </r>
  </si>
  <si>
    <t>境内科研项目</t>
    <phoneticPr fontId="40" type="noConversion"/>
  </si>
  <si>
    <t>境内非科研项目</t>
    <phoneticPr fontId="40" type="noConversion"/>
  </si>
  <si>
    <t>天津宁河区</t>
    <phoneticPr fontId="40" type="noConversion"/>
  </si>
  <si>
    <t>河北石家庄市、张家口市、秦皇岛 市、廊坊市、承德市、保定市</t>
    <phoneticPr fontId="40" type="noConversion"/>
  </si>
  <si>
    <t>河北其他地区</t>
    <phoneticPr fontId="40" type="noConversion"/>
  </si>
  <si>
    <t>河北张家口市旺季
7-9月、11-3月</t>
    <phoneticPr fontId="40" type="noConversion"/>
  </si>
  <si>
    <t>河北秦皇岛市旺季
7-8月</t>
    <phoneticPr fontId="40" type="noConversion"/>
  </si>
  <si>
    <t>河北承德市旺季
7-9月</t>
    <phoneticPr fontId="40" type="noConversion"/>
  </si>
  <si>
    <t>山西太原市、大同市、晋城市</t>
    <phoneticPr fontId="40" type="noConversion"/>
  </si>
  <si>
    <t>山西临汾市</t>
    <phoneticPr fontId="40" type="noConversion"/>
  </si>
  <si>
    <t>山西阳泉市、长治市、晋中市</t>
    <phoneticPr fontId="40" type="noConversion"/>
  </si>
  <si>
    <t>山西其他地区</t>
    <phoneticPr fontId="40" type="noConversion"/>
  </si>
  <si>
    <t>内蒙古呼和浩特市</t>
    <phoneticPr fontId="40" type="noConversion"/>
  </si>
  <si>
    <t>内蒙古其他地区</t>
    <phoneticPr fontId="40" type="noConversion"/>
  </si>
  <si>
    <t>内蒙古海拉尔市、 满洲里市、 阿尔山市旺季：7-9月</t>
    <phoneticPr fontId="40" type="noConversion"/>
  </si>
  <si>
    <t>内蒙古二连浩特市旺季：7-9月</t>
    <phoneticPr fontId="40" type="noConversion"/>
  </si>
  <si>
    <t>内蒙古额济纳旗旺季：9-10月</t>
    <phoneticPr fontId="40" type="noConversion"/>
  </si>
  <si>
    <t>辽宁沈阳市</t>
    <phoneticPr fontId="40" type="noConversion"/>
  </si>
  <si>
    <t>辽宁其他地区</t>
    <phoneticPr fontId="40" type="noConversion"/>
  </si>
  <si>
    <t>大连全市</t>
    <phoneticPr fontId="40" type="noConversion"/>
  </si>
  <si>
    <t>大连全市旺季：7-9月</t>
    <phoneticPr fontId="40" type="noConversion"/>
  </si>
  <si>
    <t>吉林长春市、吉林市、延边州、长 白山管理区</t>
    <phoneticPr fontId="40" type="noConversion"/>
  </si>
  <si>
    <t>吉林其他地区</t>
    <phoneticPr fontId="40" type="noConversion"/>
  </si>
  <si>
    <t>吉林吉林市、延 边州、长白 山管理区旺季：7-9月</t>
    <phoneticPr fontId="40" type="noConversion"/>
  </si>
  <si>
    <t>黑龙江哈尔滨市</t>
    <phoneticPr fontId="40" type="noConversion"/>
  </si>
  <si>
    <t>黑龙江其他地区</t>
    <phoneticPr fontId="40" type="noConversion"/>
  </si>
  <si>
    <t>黑龙江哈尔滨市旺季：7-9月</t>
    <phoneticPr fontId="40" type="noConversion"/>
  </si>
  <si>
    <t>黑龙江牡丹江市、 伊春市、大 兴 安 岭 地 区、黑河市、 佳木斯市旺季：6-8月</t>
    <phoneticPr fontId="40" type="noConversion"/>
  </si>
  <si>
    <t>天 津6个中心城区、滨海新区、东 丽区、西青区、津南区、北辰 区、武清区、宝坻区、静海区、 蓟县</t>
  </si>
  <si>
    <t>上海全市</t>
    <phoneticPr fontId="40" type="noConversion"/>
  </si>
  <si>
    <t>江苏南京市、苏州市、无锡市、常 州市、镇江市</t>
    <phoneticPr fontId="40" type="noConversion"/>
  </si>
  <si>
    <t>江苏其他地区</t>
    <phoneticPr fontId="40" type="noConversion"/>
  </si>
  <si>
    <t>浙江杭州市</t>
    <phoneticPr fontId="40" type="noConversion"/>
  </si>
  <si>
    <t>浙江其他地区</t>
    <phoneticPr fontId="40" type="noConversion"/>
  </si>
  <si>
    <t>宁波全市</t>
    <phoneticPr fontId="40" type="noConversion"/>
  </si>
  <si>
    <t>安徽全省</t>
    <phoneticPr fontId="40" type="noConversion"/>
  </si>
  <si>
    <t>福建福州市、泉州市、平潭综合实 验区</t>
    <phoneticPr fontId="40" type="noConversion"/>
  </si>
  <si>
    <t>福建其他区地区</t>
    <phoneticPr fontId="40" type="noConversion"/>
  </si>
  <si>
    <t>厦门全市</t>
    <phoneticPr fontId="40" type="noConversion"/>
  </si>
  <si>
    <t>江西全省</t>
    <phoneticPr fontId="40" type="noConversion"/>
  </si>
  <si>
    <t>山东济南市、淄博市、枣庄市、东营市、烟台市、潍坊市、济宁市、泰安市、威海市、 日照市</t>
    <phoneticPr fontId="40" type="noConversion"/>
  </si>
  <si>
    <t>山东其他地区</t>
    <phoneticPr fontId="40" type="noConversion"/>
  </si>
  <si>
    <t>山东烟台市、威海市、日照市旺季：7-9月</t>
    <phoneticPr fontId="40" type="noConversion"/>
  </si>
  <si>
    <t>青岛全市</t>
    <phoneticPr fontId="40" type="noConversion"/>
  </si>
  <si>
    <t>青岛全市旺季：7-9月</t>
    <phoneticPr fontId="40" type="noConversion"/>
  </si>
  <si>
    <t>河南郑州市</t>
    <phoneticPr fontId="40" type="noConversion"/>
  </si>
  <si>
    <t>河南其他地区</t>
    <phoneticPr fontId="40" type="noConversion"/>
  </si>
  <si>
    <t>河南洛阳市旺季：4-5月上旬</t>
    <phoneticPr fontId="40" type="noConversion"/>
  </si>
  <si>
    <t>湖北武汉市</t>
    <phoneticPr fontId="40" type="noConversion"/>
  </si>
  <si>
    <t>湖北其他地区</t>
    <phoneticPr fontId="40" type="noConversion"/>
  </si>
  <si>
    <t>湖南长沙市</t>
    <phoneticPr fontId="40" type="noConversion"/>
  </si>
  <si>
    <t>湖南其他地区</t>
    <phoneticPr fontId="40" type="noConversion"/>
  </si>
  <si>
    <t>广东广州市、深圳市、珠海市、佛 山市、东莞市、中山市、江门 市</t>
    <phoneticPr fontId="40" type="noConversion"/>
  </si>
  <si>
    <t>广东其他地区</t>
    <phoneticPr fontId="40" type="noConversion"/>
  </si>
  <si>
    <t>广西南宁市</t>
    <phoneticPr fontId="40" type="noConversion"/>
  </si>
  <si>
    <t>广西其他地区</t>
    <phoneticPr fontId="40" type="noConversion"/>
  </si>
  <si>
    <t>广西桂林市、北海市旺季：1-2月，7-9月</t>
    <phoneticPr fontId="40" type="noConversion"/>
  </si>
  <si>
    <t>海南海口市、三沙市、儋州市、五 指山市、文昌市、琼海市、万 宁市、东方市、定安县、屯昌 县、澄迈县、临高县、白沙县、 昌江县、乐东县、陵水县、保 亭县、琼中县、洋浦开发区</t>
    <phoneticPr fontId="40" type="noConversion"/>
  </si>
  <si>
    <t>海南三亚市</t>
    <phoneticPr fontId="40" type="noConversion"/>
  </si>
  <si>
    <t>海南海口市、文昌市、澄迈县旺季：11-12月</t>
    <phoneticPr fontId="40" type="noConversion"/>
  </si>
  <si>
    <t>海南琼海市、万宁市、陵水县、保亭县旺季：11-3月</t>
    <phoneticPr fontId="40" type="noConversion"/>
  </si>
  <si>
    <t>海南三亚市：10-4月</t>
    <phoneticPr fontId="40" type="noConversion"/>
  </si>
  <si>
    <t>重庆9 个中心城区、北部新区</t>
    <phoneticPr fontId="40" type="noConversion"/>
  </si>
  <si>
    <t>重庆其他地区</t>
    <phoneticPr fontId="40" type="noConversion"/>
  </si>
  <si>
    <t>四川成都市</t>
    <phoneticPr fontId="40" type="noConversion"/>
  </si>
  <si>
    <t>四川阿坝州、甘孜州</t>
    <phoneticPr fontId="40" type="noConversion"/>
  </si>
  <si>
    <t>四川绵阳市、乐山市、雅安市</t>
    <phoneticPr fontId="40" type="noConversion"/>
  </si>
  <si>
    <t>四川宜宾市</t>
    <phoneticPr fontId="40" type="noConversion"/>
  </si>
  <si>
    <t>四川凉山州</t>
    <phoneticPr fontId="40" type="noConversion"/>
  </si>
  <si>
    <t>四川德阳市、遂宁市、巴中市</t>
    <phoneticPr fontId="40" type="noConversion"/>
  </si>
  <si>
    <t>四川其他地区</t>
    <phoneticPr fontId="40" type="noConversion"/>
  </si>
  <si>
    <t>贵州贵阳市</t>
    <phoneticPr fontId="40" type="noConversion"/>
  </si>
  <si>
    <t>贵州其他地区</t>
    <phoneticPr fontId="40" type="noConversion"/>
  </si>
  <si>
    <t>云南昆明市、大理州、丽江市、迪 庆州、西双版纳州</t>
    <phoneticPr fontId="40" type="noConversion"/>
  </si>
  <si>
    <t>云南其他地区</t>
    <phoneticPr fontId="40" type="noConversion"/>
  </si>
  <si>
    <t>西藏拉萨市</t>
    <phoneticPr fontId="40" type="noConversion"/>
  </si>
  <si>
    <t>西藏其他地区</t>
    <phoneticPr fontId="40" type="noConversion"/>
  </si>
  <si>
    <t>西藏拉萨市旺季：6-9月</t>
    <phoneticPr fontId="40" type="noConversion"/>
  </si>
  <si>
    <t>西藏其他地区旺季：6-9月</t>
    <phoneticPr fontId="40" type="noConversion"/>
  </si>
  <si>
    <t>陕西西安市</t>
    <phoneticPr fontId="40" type="noConversion"/>
  </si>
  <si>
    <t>陕西榆林市、延安市</t>
    <phoneticPr fontId="40" type="noConversion"/>
  </si>
  <si>
    <t>陕西杨凌区</t>
    <phoneticPr fontId="40" type="noConversion"/>
  </si>
  <si>
    <t>陕西咸阳市、宝鸡市</t>
    <phoneticPr fontId="40" type="noConversion"/>
  </si>
  <si>
    <t>陕西渭南市、韩城市</t>
    <phoneticPr fontId="40" type="noConversion"/>
  </si>
  <si>
    <t>陕西其他地区</t>
    <phoneticPr fontId="40" type="noConversion"/>
  </si>
  <si>
    <t>甘肃兰州市</t>
    <phoneticPr fontId="40" type="noConversion"/>
  </si>
  <si>
    <t>甘肃其他地区</t>
    <phoneticPr fontId="40" type="noConversion"/>
  </si>
  <si>
    <t>青海西宁市</t>
    <phoneticPr fontId="40" type="noConversion"/>
  </si>
  <si>
    <t>青海玉树州、果洛州</t>
    <phoneticPr fontId="40" type="noConversion"/>
  </si>
  <si>
    <t>青海海北州、黄南州</t>
    <phoneticPr fontId="40" type="noConversion"/>
  </si>
  <si>
    <t>青海海东市、海南州</t>
    <phoneticPr fontId="40" type="noConversion"/>
  </si>
  <si>
    <t>青海海西州</t>
    <phoneticPr fontId="40" type="noConversion"/>
  </si>
  <si>
    <t>青海西宁市旺季：6-9月</t>
    <phoneticPr fontId="40" type="noConversion"/>
  </si>
  <si>
    <t>青海玉树州旺季：5-9月</t>
    <phoneticPr fontId="40" type="noConversion"/>
  </si>
  <si>
    <t>青海海北州、 黄南州旺季：5-9月</t>
    <phoneticPr fontId="40" type="noConversion"/>
  </si>
  <si>
    <t>青海海东市、 海南州旺季：5-9月</t>
    <phoneticPr fontId="40" type="noConversion"/>
  </si>
  <si>
    <t>青海海西州旺季：5-9月</t>
    <phoneticPr fontId="40" type="noConversion"/>
  </si>
  <si>
    <t>宁夏银川市</t>
    <phoneticPr fontId="40" type="noConversion"/>
  </si>
  <si>
    <t>宁夏其他地区</t>
    <phoneticPr fontId="40" type="noConversion"/>
  </si>
  <si>
    <t>新疆乌鲁木齐市</t>
    <phoneticPr fontId="40" type="noConversion"/>
  </si>
  <si>
    <t>新疆石河子市、克拉玛依市、昌吉 州、伊犁州、阿勒泰地区、博 州、吐鲁番市、哈密地区、巴 州、和田地区</t>
    <phoneticPr fontId="40" type="noConversion"/>
  </si>
  <si>
    <t>新疆克州</t>
    <phoneticPr fontId="40" type="noConversion"/>
  </si>
  <si>
    <t>新疆喀什地区</t>
    <phoneticPr fontId="40" type="noConversion"/>
  </si>
  <si>
    <t>新疆阿克苏地区</t>
    <phoneticPr fontId="40" type="noConversion"/>
  </si>
  <si>
    <t>新疆塔城地区</t>
    <phoneticPr fontId="40" type="noConversion"/>
  </si>
  <si>
    <t>境
内
非
科
研
项
目</t>
    <phoneticPr fontId="40" type="noConversion"/>
  </si>
  <si>
    <t>巴格达</t>
    <phoneticPr fontId="40" type="noConversion"/>
  </si>
  <si>
    <t>美元</t>
    <phoneticPr fontId="40" type="noConversion"/>
  </si>
  <si>
    <t>其他城市</t>
    <phoneticPr fontId="40" type="noConversion"/>
  </si>
  <si>
    <t>坎昆</t>
    <phoneticPr fontId="40" type="noConversion"/>
  </si>
  <si>
    <t>帕斯、布里斯班</t>
    <phoneticPr fontId="40" type="noConversion"/>
  </si>
  <si>
    <t>堪培拉</t>
    <phoneticPr fontId="40" type="noConversion"/>
  </si>
  <si>
    <t>宿务</t>
    <phoneticPr fontId="40" type="noConversion"/>
  </si>
  <si>
    <t>格但斯克</t>
    <phoneticPr fontId="40" type="noConversion"/>
  </si>
  <si>
    <t>1-64</t>
    <phoneticPr fontId="40" type="noConversion"/>
  </si>
  <si>
    <t>65-127</t>
    <phoneticPr fontId="40" type="noConversion"/>
  </si>
  <si>
    <t>128-201</t>
    <phoneticPr fontId="40" type="noConversion"/>
  </si>
  <si>
    <t>202-253</t>
    <phoneticPr fontId="40" type="noConversion"/>
  </si>
  <si>
    <t>254-273</t>
    <phoneticPr fontId="40" type="noConversion"/>
  </si>
  <si>
    <t>274-315</t>
    <phoneticPr fontId="40" type="noConversion"/>
  </si>
  <si>
    <t>316-627</t>
    <phoneticPr fontId="40" type="noConversion"/>
  </si>
  <si>
    <t>/</t>
    <phoneticPr fontId="40" type="noConversion"/>
  </si>
  <si>
    <t>/</t>
    <phoneticPr fontId="40" type="noConversion"/>
  </si>
  <si>
    <t>（城市序号）</t>
    <phoneticPr fontId="40" type="noConversion"/>
  </si>
  <si>
    <t>签证费</t>
  </si>
  <si>
    <t>联系电话：67863033财务处王天奇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</si>
</sst>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%"/>
    <numFmt numFmtId="177" formatCode="0.00_ "/>
    <numFmt numFmtId="178" formatCode="0.00_);[Red]\(0.00\)"/>
  </numFmts>
  <fonts count="57" x14ac:knownFonts="1">
    <font>
      <sz val="12"/>
      <name val="宋体"/>
      <charset val="134"/>
    </font>
    <font>
      <b/>
      <sz val="22"/>
      <name val="宋体"/>
      <family val="3"/>
      <charset val="134"/>
    </font>
    <font>
      <b/>
      <sz val="14"/>
      <color indexed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2"/>
      <color indexed="10"/>
      <name val="宋体"/>
      <family val="3"/>
      <charset val="134"/>
    </font>
    <font>
      <sz val="18"/>
      <name val="宋体"/>
      <family val="3"/>
      <charset val="134"/>
    </font>
    <font>
      <b/>
      <sz val="22"/>
      <color indexed="10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36"/>
      <name val="宋体"/>
      <family val="3"/>
      <charset val="134"/>
    </font>
    <font>
      <b/>
      <sz val="10.5"/>
      <color indexed="8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36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u/>
      <sz val="14"/>
      <name val="宋体"/>
      <family val="3"/>
      <charset val="134"/>
    </font>
    <font>
      <b/>
      <u/>
      <sz val="14"/>
      <name val="Times New Roman"/>
      <family val="1"/>
    </font>
    <font>
      <sz val="18"/>
      <color indexed="10"/>
      <name val="宋体"/>
      <family val="3"/>
      <charset val="134"/>
    </font>
    <font>
      <b/>
      <sz val="16"/>
      <color indexed="10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36"/>
      <name val="宋体"/>
      <family val="3"/>
      <charset val="134"/>
    </font>
    <font>
      <sz val="12"/>
      <name val="宋体"/>
      <family val="3"/>
      <charset val="134"/>
    </font>
    <font>
      <sz val="4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4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48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4"/>
      <color rgb="FFFF0000"/>
      <name val="宋体"/>
      <family val="3"/>
      <charset val="134"/>
    </font>
    <font>
      <sz val="10.5"/>
      <color rgb="FFFF0000"/>
      <name val="宋体"/>
      <family val="3"/>
      <charset val="134"/>
    </font>
    <font>
      <u/>
      <sz val="12"/>
      <color rgb="FF800080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9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341">
    <xf numFmtId="0" fontId="0" fillId="0" borderId="0" xfId="0"/>
    <xf numFmtId="0" fontId="4" fillId="0" borderId="0" xfId="0" applyFont="1" applyAlignment="1">
      <alignment horizontal="justify"/>
    </xf>
    <xf numFmtId="0" fontId="3" fillId="0" borderId="0" xfId="0" applyFont="1"/>
    <xf numFmtId="0" fontId="3" fillId="0" borderId="0" xfId="0" applyFont="1" applyAlignment="1">
      <alignment horizontal="justify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/>
    <xf numFmtId="49" fontId="12" fillId="0" borderId="0" xfId="0" applyNumberFormat="1" applyFont="1"/>
    <xf numFmtId="0" fontId="1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49" fontId="12" fillId="0" borderId="3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justify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49" fontId="12" fillId="2" borderId="2" xfId="0" applyNumberFormat="1" applyFont="1" applyFill="1" applyBorder="1" applyAlignment="1" applyProtection="1">
      <alignment horizontal="center"/>
      <protection hidden="1"/>
    </xf>
    <xf numFmtId="0" fontId="17" fillId="2" borderId="2" xfId="0" applyFont="1" applyFill="1" applyBorder="1" applyAlignment="1" applyProtection="1">
      <alignment horizontal="justify"/>
      <protection hidden="1"/>
    </xf>
    <xf numFmtId="0" fontId="14" fillId="2" borderId="2" xfId="0" applyFont="1" applyFill="1" applyBorder="1" applyAlignment="1" applyProtection="1">
      <alignment horizontal="center"/>
      <protection hidden="1"/>
    </xf>
    <xf numFmtId="0" fontId="15" fillId="2" borderId="2" xfId="0" applyFont="1" applyFill="1" applyBorder="1" applyAlignment="1" applyProtection="1">
      <alignment horizontal="center" vertical="center"/>
      <protection hidden="1"/>
    </xf>
    <xf numFmtId="49" fontId="12" fillId="0" borderId="2" xfId="0" applyNumberFormat="1" applyFont="1" applyBorder="1" applyAlignment="1" applyProtection="1">
      <alignment horizontal="center"/>
      <protection hidden="1"/>
    </xf>
    <xf numFmtId="0" fontId="52" fillId="0" borderId="2" xfId="0" applyFont="1" applyBorder="1" applyAlignment="1" applyProtection="1">
      <alignment horizontal="center" vertical="center"/>
      <protection hidden="1"/>
    </xf>
    <xf numFmtId="49" fontId="18" fillId="5" borderId="2" xfId="0" applyNumberFormat="1" applyFont="1" applyFill="1" applyBorder="1" applyAlignment="1" applyProtection="1">
      <alignment horizontal="center"/>
      <protection hidden="1"/>
    </xf>
    <xf numFmtId="0" fontId="19" fillId="5" borderId="2" xfId="0" applyFont="1" applyFill="1" applyBorder="1" applyAlignment="1" applyProtection="1">
      <alignment horizontal="justify"/>
      <protection hidden="1"/>
    </xf>
    <xf numFmtId="0" fontId="19" fillId="5" borderId="2" xfId="0" applyFont="1" applyFill="1" applyBorder="1" applyAlignment="1" applyProtection="1">
      <alignment horizontal="center"/>
      <protection hidden="1"/>
    </xf>
    <xf numFmtId="0" fontId="15" fillId="5" borderId="2" xfId="0" applyFont="1" applyFill="1" applyBorder="1" applyAlignment="1" applyProtection="1">
      <alignment horizontal="center" vertical="center"/>
      <protection hidden="1"/>
    </xf>
    <xf numFmtId="49" fontId="18" fillId="4" borderId="2" xfId="0" applyNumberFormat="1" applyFont="1" applyFill="1" applyBorder="1" applyAlignment="1" applyProtection="1">
      <alignment horizontal="center"/>
      <protection hidden="1"/>
    </xf>
    <xf numFmtId="0" fontId="19" fillId="4" borderId="2" xfId="0" applyFont="1" applyFill="1" applyBorder="1" applyAlignment="1" applyProtection="1">
      <alignment horizontal="justify"/>
      <protection hidden="1"/>
    </xf>
    <xf numFmtId="0" fontId="19" fillId="4" borderId="2" xfId="0" applyFont="1" applyFill="1" applyBorder="1" applyAlignment="1" applyProtection="1">
      <alignment horizontal="center"/>
      <protection hidden="1"/>
    </xf>
    <xf numFmtId="0" fontId="15" fillId="4" borderId="2" xfId="0" applyFont="1" applyFill="1" applyBorder="1" applyAlignment="1" applyProtection="1">
      <alignment horizontal="center" vertical="center"/>
      <protection hidden="1"/>
    </xf>
    <xf numFmtId="0" fontId="19" fillId="4" borderId="2" xfId="0" applyFont="1" applyFill="1" applyBorder="1" applyAlignment="1" applyProtection="1">
      <alignment horizontal="center" wrapText="1"/>
      <protection hidden="1"/>
    </xf>
    <xf numFmtId="0" fontId="53" fillId="4" borderId="2" xfId="0" applyFont="1" applyFill="1" applyBorder="1" applyAlignment="1" applyProtection="1">
      <alignment horizontal="center" wrapText="1"/>
      <protection hidden="1"/>
    </xf>
    <xf numFmtId="0" fontId="52" fillId="4" borderId="2" xfId="0" applyFont="1" applyFill="1" applyBorder="1" applyAlignment="1" applyProtection="1">
      <alignment horizontal="center" vertical="center"/>
      <protection hidden="1"/>
    </xf>
    <xf numFmtId="0" fontId="13" fillId="0" borderId="2" xfId="0" applyFont="1" applyBorder="1" applyAlignment="1" applyProtection="1">
      <alignment horizontal="center" wrapText="1"/>
      <protection hidden="1"/>
    </xf>
    <xf numFmtId="0" fontId="54" fillId="0" borderId="2" xfId="0" applyFont="1" applyBorder="1" applyAlignment="1" applyProtection="1">
      <alignment horizontal="center"/>
      <protection hidden="1"/>
    </xf>
    <xf numFmtId="0" fontId="54" fillId="0" borderId="2" xfId="0" applyFont="1" applyBorder="1" applyAlignment="1" applyProtection="1">
      <alignment horizontal="justify"/>
      <protection hidden="1"/>
    </xf>
    <xf numFmtId="0" fontId="13" fillId="5" borderId="2" xfId="0" applyFont="1" applyFill="1" applyBorder="1" applyAlignment="1" applyProtection="1">
      <alignment horizontal="justify" wrapText="1"/>
      <protection hidden="1"/>
    </xf>
    <xf numFmtId="0" fontId="14" fillId="5" borderId="2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/>
      <protection hidden="1"/>
    </xf>
    <xf numFmtId="0" fontId="13" fillId="4" borderId="2" xfId="0" applyFont="1" applyFill="1" applyBorder="1" applyAlignment="1" applyProtection="1">
      <alignment horizontal="justify"/>
      <protection hidden="1"/>
    </xf>
    <xf numFmtId="0" fontId="13" fillId="4" borderId="2" xfId="0" applyFont="1" applyFill="1" applyBorder="1" applyAlignment="1" applyProtection="1">
      <alignment horizontal="center"/>
      <protection hidden="1"/>
    </xf>
    <xf numFmtId="0" fontId="13" fillId="5" borderId="2" xfId="0" applyFont="1" applyFill="1" applyBorder="1" applyAlignment="1" applyProtection="1">
      <alignment horizontal="justify"/>
      <protection hidden="1"/>
    </xf>
    <xf numFmtId="0" fontId="52" fillId="5" borderId="2" xfId="0" applyFont="1" applyFill="1" applyBorder="1" applyAlignment="1" applyProtection="1">
      <alignment horizontal="center" vertical="center"/>
      <protection hidden="1"/>
    </xf>
    <xf numFmtId="0" fontId="13" fillId="5" borderId="2" xfId="0" applyFont="1" applyFill="1" applyBorder="1" applyAlignment="1" applyProtection="1">
      <alignment horizontal="center"/>
      <protection hidden="1"/>
    </xf>
    <xf numFmtId="0" fontId="15" fillId="3" borderId="2" xfId="0" applyFont="1" applyFill="1" applyBorder="1" applyAlignment="1" applyProtection="1">
      <alignment horizontal="center" vertical="center"/>
      <protection hidden="1"/>
    </xf>
    <xf numFmtId="0" fontId="14" fillId="4" borderId="2" xfId="0" applyFont="1" applyFill="1" applyBorder="1" applyAlignment="1" applyProtection="1">
      <alignment horizontal="center"/>
      <protection hidden="1"/>
    </xf>
    <xf numFmtId="0" fontId="52" fillId="3" borderId="2" xfId="0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2" fillId="2" borderId="4" xfId="0" applyNumberFormat="1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justify" wrapText="1"/>
      <protection hidden="1"/>
    </xf>
    <xf numFmtId="0" fontId="19" fillId="5" borderId="2" xfId="0" applyFont="1" applyFill="1" applyBorder="1" applyAlignment="1" applyProtection="1">
      <alignment horizontal="center" wrapText="1"/>
      <protection hidden="1"/>
    </xf>
    <xf numFmtId="0" fontId="13" fillId="5" borderId="2" xfId="0" applyFont="1" applyFill="1" applyBorder="1" applyAlignment="1" applyProtection="1">
      <alignment horizontal="center" wrapText="1"/>
      <protection hidden="1"/>
    </xf>
    <xf numFmtId="0" fontId="13" fillId="4" borderId="2" xfId="0" applyFont="1" applyFill="1" applyBorder="1" applyAlignment="1" applyProtection="1">
      <alignment horizontal="center" wrapText="1"/>
      <protection hidden="1"/>
    </xf>
    <xf numFmtId="0" fontId="19" fillId="5" borderId="3" xfId="0" applyFont="1" applyFill="1" applyBorder="1" applyAlignment="1" applyProtection="1">
      <alignment horizontal="justify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49" fontId="21" fillId="2" borderId="4" xfId="0" applyNumberFormat="1" applyFont="1" applyFill="1" applyBorder="1" applyAlignment="1" applyProtection="1">
      <alignment horizontal="center"/>
      <protection hidden="1"/>
    </xf>
    <xf numFmtId="0" fontId="21" fillId="2" borderId="2" xfId="0" applyFont="1" applyFill="1" applyBorder="1" applyAlignment="1" applyProtection="1">
      <alignment horizontal="justify"/>
      <protection hidden="1"/>
    </xf>
    <xf numFmtId="0" fontId="21" fillId="2" borderId="2" xfId="0" applyFont="1" applyFill="1" applyBorder="1" applyAlignment="1" applyProtection="1">
      <alignment horizontal="center"/>
      <protection hidden="1"/>
    </xf>
    <xf numFmtId="0" fontId="0" fillId="4" borderId="5" xfId="0" applyFill="1" applyBorder="1" applyProtection="1"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11" fillId="4" borderId="5" xfId="0" applyFont="1" applyFill="1" applyBorder="1" applyAlignment="1" applyProtection="1">
      <alignment horizontal="center" vertical="center"/>
      <protection hidden="1"/>
    </xf>
    <xf numFmtId="0" fontId="11" fillId="4" borderId="6" xfId="0" applyFont="1" applyFill="1" applyBorder="1" applyAlignment="1" applyProtection="1">
      <alignment horizontal="center" vertical="center"/>
      <protection hidden="1"/>
    </xf>
    <xf numFmtId="0" fontId="6" fillId="4" borderId="7" xfId="0" applyFont="1" applyFill="1" applyBorder="1" applyProtection="1">
      <protection hidden="1"/>
    </xf>
    <xf numFmtId="0" fontId="6" fillId="4" borderId="7" xfId="0" applyFont="1" applyFill="1" applyBorder="1" applyAlignment="1" applyProtection="1">
      <alignment horizontal="center" vertical="center"/>
      <protection hidden="1"/>
    </xf>
    <xf numFmtId="0" fontId="11" fillId="4" borderId="7" xfId="0" applyFont="1" applyFill="1" applyBorder="1" applyAlignment="1" applyProtection="1">
      <alignment horizontal="center" vertical="center"/>
      <protection hidden="1"/>
    </xf>
    <xf numFmtId="0" fontId="11" fillId="4" borderId="8" xfId="0" applyFont="1" applyFill="1" applyBorder="1" applyAlignment="1" applyProtection="1">
      <alignment horizontal="center" vertical="center"/>
      <protection hidden="1"/>
    </xf>
    <xf numFmtId="0" fontId="6" fillId="4" borderId="9" xfId="0" applyFont="1" applyFill="1" applyBorder="1" applyProtection="1">
      <protection hidden="1"/>
    </xf>
    <xf numFmtId="0" fontId="6" fillId="4" borderId="9" xfId="0" applyFont="1" applyFill="1" applyBorder="1" applyAlignment="1" applyProtection="1">
      <alignment horizontal="center" vertical="center"/>
      <protection hidden="1"/>
    </xf>
    <xf numFmtId="0" fontId="11" fillId="4" borderId="9" xfId="0" applyFont="1" applyFill="1" applyBorder="1" applyAlignment="1" applyProtection="1">
      <alignment horizontal="center" vertical="center"/>
      <protection hidden="1"/>
    </xf>
    <xf numFmtId="0" fontId="11" fillId="4" borderId="10" xfId="0" applyFont="1" applyFill="1" applyBorder="1" applyAlignment="1" applyProtection="1">
      <alignment horizontal="center" vertical="center"/>
      <protection hidden="1"/>
    </xf>
    <xf numFmtId="0" fontId="0" fillId="3" borderId="11" xfId="0" applyFill="1" applyBorder="1" applyProtection="1"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11" fillId="3" borderId="11" xfId="0" applyFont="1" applyFill="1" applyBorder="1" applyAlignment="1" applyProtection="1">
      <alignment horizontal="center" vertical="center"/>
      <protection hidden="1"/>
    </xf>
    <xf numFmtId="0" fontId="11" fillId="3" borderId="12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Protection="1"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11" fillId="3" borderId="7" xfId="0" applyFont="1" applyFill="1" applyBorder="1" applyAlignment="1" applyProtection="1">
      <alignment horizontal="center" vertical="center"/>
      <protection hidden="1"/>
    </xf>
    <xf numFmtId="0" fontId="11" fillId="3" borderId="8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Protection="1"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0" fontId="11" fillId="3" borderId="9" xfId="0" applyFont="1" applyFill="1" applyBorder="1" applyAlignment="1" applyProtection="1">
      <alignment horizontal="center" vertical="center"/>
      <protection hidden="1"/>
    </xf>
    <xf numFmtId="0" fontId="11" fillId="3" borderId="10" xfId="0" applyFont="1" applyFill="1" applyBorder="1" applyAlignment="1" applyProtection="1">
      <alignment horizontal="center" vertical="center"/>
      <protection hidden="1"/>
    </xf>
    <xf numFmtId="0" fontId="0" fillId="0" borderId="11" xfId="0" applyBorder="1" applyProtection="1"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2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0" fillId="0" borderId="9" xfId="0" applyBorder="1" applyProtection="1"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0" fillId="4" borderId="11" xfId="0" applyFill="1" applyBorder="1" applyProtection="1">
      <protection hidden="1"/>
    </xf>
    <xf numFmtId="0" fontId="0" fillId="4" borderId="11" xfId="0" applyFill="1" applyBorder="1" applyAlignment="1" applyProtection="1">
      <alignment horizontal="center" vertical="center"/>
      <protection hidden="1"/>
    </xf>
    <xf numFmtId="0" fontId="11" fillId="4" borderId="11" xfId="0" applyFont="1" applyFill="1" applyBorder="1" applyAlignment="1" applyProtection="1">
      <alignment horizontal="center" vertical="center"/>
      <protection hidden="1"/>
    </xf>
    <xf numFmtId="0" fontId="11" fillId="4" borderId="12" xfId="0" applyFont="1" applyFill="1" applyBorder="1" applyAlignment="1" applyProtection="1">
      <alignment horizontal="center" vertical="center"/>
      <protection hidden="1"/>
    </xf>
    <xf numFmtId="0" fontId="0" fillId="4" borderId="7" xfId="0" applyFill="1" applyBorder="1" applyProtection="1"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9" xfId="0" applyFill="1" applyBorder="1" applyProtection="1">
      <protection hidden="1"/>
    </xf>
    <xf numFmtId="0" fontId="0" fillId="4" borderId="9" xfId="0" applyFill="1" applyBorder="1" applyAlignment="1" applyProtection="1">
      <alignment horizontal="center" vertical="center"/>
      <protection hidden="1"/>
    </xf>
    <xf numFmtId="0" fontId="0" fillId="3" borderId="7" xfId="0" applyFill="1" applyBorder="1" applyProtection="1"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9" xfId="0" applyFill="1" applyBorder="1" applyProtection="1"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176" fontId="0" fillId="0" borderId="7" xfId="0" applyNumberFormat="1" applyBorder="1" applyAlignment="1" applyProtection="1">
      <alignment horizontal="center" vertical="center" wrapText="1"/>
      <protection hidden="1"/>
    </xf>
    <xf numFmtId="0" fontId="0" fillId="4" borderId="13" xfId="0" applyFill="1" applyBorder="1" applyAlignment="1" applyProtection="1">
      <alignment horizontal="center"/>
      <protection locked="0" hidden="1"/>
    </xf>
    <xf numFmtId="177" fontId="0" fillId="4" borderId="7" xfId="0" applyNumberFormat="1" applyFill="1" applyBorder="1" applyProtection="1">
      <protection locked="0" hidden="1"/>
    </xf>
    <xf numFmtId="177" fontId="0" fillId="4" borderId="7" xfId="0" applyNumberFormat="1" applyFill="1" applyBorder="1" applyAlignment="1" applyProtection="1">
      <alignment horizontal="center" vertical="center"/>
      <protection locked="0" hidden="1"/>
    </xf>
    <xf numFmtId="176" fontId="0" fillId="4" borderId="7" xfId="0" applyNumberFormat="1" applyFill="1" applyBorder="1" applyProtection="1">
      <protection locked="0" hidden="1"/>
    </xf>
    <xf numFmtId="177" fontId="0" fillId="0" borderId="7" xfId="0" applyNumberFormat="1" applyBorder="1" applyProtection="1">
      <protection hidden="1"/>
    </xf>
    <xf numFmtId="58" fontId="0" fillId="4" borderId="13" xfId="0" applyNumberFormat="1" applyFill="1" applyBorder="1" applyAlignment="1" applyProtection="1">
      <alignment horizontal="center"/>
      <protection locked="0" hidden="1"/>
    </xf>
    <xf numFmtId="0" fontId="23" fillId="0" borderId="9" xfId="0" applyFont="1" applyBorder="1" applyAlignment="1" applyProtection="1">
      <alignment horizontal="center" vertical="center" wrapText="1"/>
      <protection hidden="1"/>
    </xf>
    <xf numFmtId="177" fontId="0" fillId="0" borderId="9" xfId="0" applyNumberFormat="1" applyBorder="1" applyAlignment="1" applyProtection="1">
      <alignment horizontal="center"/>
      <protection hidden="1"/>
    </xf>
    <xf numFmtId="0" fontId="21" fillId="0" borderId="9" xfId="0" applyFont="1" applyBorder="1" applyAlignment="1" applyProtection="1">
      <alignment horizontal="center" vertical="center" wrapText="1"/>
      <protection hidden="1"/>
    </xf>
    <xf numFmtId="176" fontId="21" fillId="0" borderId="9" xfId="0" applyNumberFormat="1" applyFont="1" applyBorder="1" applyAlignment="1" applyProtection="1">
      <alignment horizontal="center" vertical="center" wrapText="1"/>
      <protection hidden="1"/>
    </xf>
    <xf numFmtId="177" fontId="26" fillId="0" borderId="9" xfId="0" applyNumberFormat="1" applyFont="1" applyBorder="1" applyAlignment="1" applyProtection="1">
      <alignment horizontal="right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177" fontId="23" fillId="0" borderId="0" xfId="0" applyNumberFormat="1" applyFont="1" applyProtection="1">
      <protection hidden="1"/>
    </xf>
    <xf numFmtId="176" fontId="23" fillId="0" borderId="0" xfId="0" applyNumberFormat="1" applyFont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55" fillId="0" borderId="15" xfId="2" applyFont="1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176" fontId="0" fillId="0" borderId="0" xfId="0" applyNumberFormat="1" applyProtection="1">
      <protection hidden="1"/>
    </xf>
    <xf numFmtId="0" fontId="23" fillId="0" borderId="0" xfId="0" applyFont="1" applyProtection="1">
      <protection hidden="1"/>
    </xf>
    <xf numFmtId="0" fontId="22" fillId="0" borderId="16" xfId="0" applyFont="1" applyBorder="1" applyProtection="1">
      <protection hidden="1"/>
    </xf>
    <xf numFmtId="0" fontId="0" fillId="6" borderId="7" xfId="0" applyFill="1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6" borderId="7" xfId="0" applyFill="1" applyBorder="1" applyAlignment="1" applyProtection="1">
      <alignment horizontal="center" vertical="center" wrapText="1"/>
      <protection locked="0" hidden="1"/>
    </xf>
    <xf numFmtId="0" fontId="0" fillId="5" borderId="7" xfId="0" applyFill="1" applyBorder="1" applyAlignment="1" applyProtection="1">
      <alignment horizontal="center" vertical="center" wrapText="1"/>
      <protection locked="0" hidden="1"/>
    </xf>
    <xf numFmtId="0" fontId="0" fillId="0" borderId="7" xfId="0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 vertical="center"/>
      <protection locked="0" hidden="1"/>
    </xf>
    <xf numFmtId="0" fontId="0" fillId="0" borderId="17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alignment horizontal="left"/>
      <protection hidden="1"/>
    </xf>
    <xf numFmtId="177" fontId="39" fillId="6" borderId="7" xfId="1" applyNumberFormat="1" applyFill="1" applyBorder="1" applyProtection="1">
      <protection locked="0" hidden="1"/>
    </xf>
    <xf numFmtId="177" fontId="39" fillId="6" borderId="7" xfId="1" applyNumberFormat="1" applyFill="1" applyBorder="1" applyAlignment="1" applyProtection="1">
      <alignment horizontal="center" vertical="center"/>
      <protection locked="0" hidden="1"/>
    </xf>
    <xf numFmtId="176" fontId="0" fillId="6" borderId="7" xfId="0" applyNumberFormat="1" applyFill="1" applyBorder="1" applyProtection="1">
      <protection locked="0" hidden="1"/>
    </xf>
    <xf numFmtId="177" fontId="0" fillId="6" borderId="7" xfId="0" applyNumberFormat="1" applyFill="1" applyBorder="1" applyProtection="1">
      <protection locked="0" hidden="1"/>
    </xf>
    <xf numFmtId="177" fontId="0" fillId="6" borderId="7" xfId="0" applyNumberFormat="1" applyFill="1" applyBorder="1" applyAlignment="1" applyProtection="1">
      <alignment horizontal="center" vertical="center"/>
      <protection locked="0" hidden="1"/>
    </xf>
    <xf numFmtId="176" fontId="0" fillId="6" borderId="7" xfId="0" applyNumberFormat="1" applyFill="1" applyBorder="1" applyAlignment="1" applyProtection="1">
      <alignment vertical="center" wrapText="1"/>
      <protection locked="0" hidden="1"/>
    </xf>
    <xf numFmtId="178" fontId="0" fillId="0" borderId="7" xfId="0" applyNumberFormat="1" applyBorder="1" applyAlignment="1" applyProtection="1">
      <alignment vertical="center" wrapText="1"/>
      <protection hidden="1"/>
    </xf>
    <xf numFmtId="177" fontId="0" fillId="0" borderId="7" xfId="0" applyNumberFormat="1" applyBorder="1" applyAlignment="1" applyProtection="1">
      <alignment vertical="center" wrapText="1"/>
      <protection hidden="1"/>
    </xf>
    <xf numFmtId="177" fontId="0" fillId="6" borderId="7" xfId="0" applyNumberFormat="1" applyFill="1" applyBorder="1" applyAlignment="1" applyProtection="1">
      <alignment vertical="center" wrapText="1"/>
      <protection locked="0" hidden="1"/>
    </xf>
    <xf numFmtId="0" fontId="0" fillId="0" borderId="18" xfId="0" applyBorder="1" applyAlignment="1" applyProtection="1">
      <alignment vertical="center" wrapText="1"/>
      <protection hidden="1"/>
    </xf>
    <xf numFmtId="177" fontId="21" fillId="0" borderId="19" xfId="0" applyNumberFormat="1" applyFont="1" applyBorder="1" applyAlignment="1" applyProtection="1">
      <alignment horizontal="center" vertical="center"/>
      <protection hidden="1"/>
    </xf>
    <xf numFmtId="177" fontId="21" fillId="0" borderId="19" xfId="0" applyNumberFormat="1" applyFont="1" applyBorder="1" applyAlignment="1" applyProtection="1">
      <alignment horizontal="center" vertical="center" wrapText="1"/>
      <protection hidden="1"/>
    </xf>
    <xf numFmtId="178" fontId="21" fillId="0" borderId="19" xfId="0" applyNumberFormat="1" applyFont="1" applyBorder="1" applyAlignment="1" applyProtection="1">
      <alignment horizontal="center" vertical="center"/>
      <protection hidden="1"/>
    </xf>
    <xf numFmtId="178" fontId="28" fillId="0" borderId="6" xfId="0" applyNumberFormat="1" applyFont="1" applyBorder="1" applyAlignment="1" applyProtection="1">
      <alignment horizontal="center" vertical="center"/>
      <protection hidden="1"/>
    </xf>
    <xf numFmtId="0" fontId="22" fillId="0" borderId="20" xfId="0" applyFont="1" applyBorder="1" applyProtection="1">
      <protection hidden="1"/>
    </xf>
    <xf numFmtId="0" fontId="0" fillId="0" borderId="20" xfId="0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vertical="center" wrapText="1"/>
      <protection hidden="1"/>
    </xf>
    <xf numFmtId="0" fontId="22" fillId="0" borderId="15" xfId="0" applyFont="1" applyBorder="1" applyProtection="1">
      <protection hidden="1"/>
    </xf>
    <xf numFmtId="0" fontId="22" fillId="0" borderId="0" xfId="0" applyFont="1" applyProtection="1">
      <protection hidden="1"/>
    </xf>
    <xf numFmtId="0" fontId="12" fillId="0" borderId="3" xfId="0" applyFont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46" fillId="0" borderId="2" xfId="0" applyFont="1" applyBorder="1" applyAlignment="1" applyProtection="1">
      <alignment horizontal="center" vertical="center"/>
      <protection hidden="1"/>
    </xf>
    <xf numFmtId="0" fontId="47" fillId="5" borderId="2" xfId="0" applyFont="1" applyFill="1" applyBorder="1" applyAlignment="1" applyProtection="1">
      <alignment horizontal="center" wrapText="1"/>
      <protection hidden="1"/>
    </xf>
    <xf numFmtId="0" fontId="53" fillId="5" borderId="2" xfId="0" applyFont="1" applyFill="1" applyBorder="1" applyAlignment="1" applyProtection="1">
      <alignment horizontal="center" wrapText="1"/>
      <protection hidden="1"/>
    </xf>
    <xf numFmtId="0" fontId="46" fillId="3" borderId="2" xfId="0" applyFont="1" applyFill="1" applyBorder="1" applyAlignment="1" applyProtection="1">
      <alignment horizontal="center" vertical="center"/>
      <protection hidden="1"/>
    </xf>
    <xf numFmtId="0" fontId="44" fillId="5" borderId="2" xfId="0" applyFont="1" applyFill="1" applyBorder="1" applyAlignment="1" applyProtection="1">
      <alignment horizontal="center"/>
      <protection hidden="1"/>
    </xf>
    <xf numFmtId="0" fontId="44" fillId="0" borderId="2" xfId="0" applyFont="1" applyBorder="1" applyAlignment="1" applyProtection="1">
      <alignment horizontal="center"/>
      <protection hidden="1"/>
    </xf>
    <xf numFmtId="0" fontId="44" fillId="4" borderId="2" xfId="0" applyFont="1" applyFill="1" applyBorder="1" applyAlignment="1" applyProtection="1">
      <alignment horizontal="center"/>
      <protection hidden="1"/>
    </xf>
    <xf numFmtId="0" fontId="48" fillId="5" borderId="2" xfId="0" applyFont="1" applyFill="1" applyBorder="1" applyAlignment="1" applyProtection="1">
      <alignment horizontal="center"/>
      <protection hidden="1"/>
    </xf>
    <xf numFmtId="0" fontId="48" fillId="4" borderId="2" xfId="0" applyFont="1" applyFill="1" applyBorder="1" applyAlignment="1" applyProtection="1">
      <alignment horizontal="center"/>
      <protection hidden="1"/>
    </xf>
    <xf numFmtId="0" fontId="44" fillId="0" borderId="3" xfId="0" applyFont="1" applyBorder="1" applyAlignment="1" applyProtection="1">
      <alignment horizontal="center"/>
      <protection hidden="1"/>
    </xf>
    <xf numFmtId="0" fontId="48" fillId="5" borderId="3" xfId="0" applyFont="1" applyFill="1" applyBorder="1" applyAlignment="1" applyProtection="1">
      <alignment horizontal="center"/>
      <protection hidden="1"/>
    </xf>
    <xf numFmtId="0" fontId="44" fillId="4" borderId="3" xfId="0" applyFont="1" applyFill="1" applyBorder="1" applyAlignment="1" applyProtection="1">
      <alignment horizontal="center"/>
      <protection hidden="1"/>
    </xf>
    <xf numFmtId="0" fontId="44" fillId="5" borderId="3" xfId="0" applyFont="1" applyFill="1" applyBorder="1" applyAlignment="1" applyProtection="1">
      <alignment horizontal="center"/>
      <protection hidden="1"/>
    </xf>
    <xf numFmtId="0" fontId="48" fillId="4" borderId="3" xfId="0" applyFont="1" applyFill="1" applyBorder="1" applyAlignment="1" applyProtection="1">
      <alignment horizontal="center"/>
      <protection hidden="1"/>
    </xf>
    <xf numFmtId="0" fontId="50" fillId="0" borderId="0" xfId="0" applyFont="1"/>
    <xf numFmtId="49" fontId="50" fillId="0" borderId="0" xfId="0" applyNumberFormat="1" applyFont="1" applyAlignment="1">
      <alignment horizontal="center" vertical="center"/>
    </xf>
    <xf numFmtId="0" fontId="12" fillId="0" borderId="2" xfId="0" applyFont="1" applyBorder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locked="0" hidden="1"/>
    </xf>
    <xf numFmtId="0" fontId="49" fillId="0" borderId="2" xfId="0" applyFont="1" applyFill="1" applyBorder="1" applyAlignment="1" applyProtection="1">
      <alignment horizontal="center"/>
      <protection hidden="1"/>
    </xf>
    <xf numFmtId="0" fontId="14" fillId="0" borderId="2" xfId="0" applyFont="1" applyFill="1" applyBorder="1" applyAlignment="1" applyProtection="1">
      <alignment horizontal="center"/>
      <protection hidden="1"/>
    </xf>
    <xf numFmtId="0" fontId="26" fillId="0" borderId="21" xfId="0" applyFont="1" applyBorder="1" applyAlignment="1" applyProtection="1">
      <alignment horizontal="center" vertical="center" wrapText="1"/>
      <protection hidden="1"/>
    </xf>
    <xf numFmtId="0" fontId="26" fillId="0" borderId="15" xfId="0" applyFont="1" applyBorder="1" applyAlignment="1" applyProtection="1">
      <alignment horizontal="center" vertical="center" wrapText="1"/>
      <protection hidden="1"/>
    </xf>
    <xf numFmtId="0" fontId="26" fillId="0" borderId="22" xfId="0" applyFont="1" applyBorder="1" applyAlignment="1" applyProtection="1">
      <alignment horizontal="center" vertical="center" wrapText="1"/>
      <protection hidden="1"/>
    </xf>
    <xf numFmtId="0" fontId="26" fillId="0" borderId="0" xfId="0" applyFont="1" applyAlignment="1" applyProtection="1">
      <alignment horizontal="center" vertical="center" wrapText="1"/>
      <protection hidden="1"/>
    </xf>
    <xf numFmtId="0" fontId="26" fillId="0" borderId="23" xfId="0" applyFont="1" applyBorder="1" applyAlignment="1" applyProtection="1">
      <alignment horizontal="center" vertical="center" wrapText="1"/>
      <protection hidden="1"/>
    </xf>
    <xf numFmtId="0" fontId="26" fillId="0" borderId="18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0" fontId="32" fillId="0" borderId="32" xfId="0" applyFont="1" applyBorder="1" applyAlignment="1" applyProtection="1">
      <alignment horizontal="center" vertical="center" wrapText="1"/>
      <protection hidden="1"/>
    </xf>
    <xf numFmtId="0" fontId="32" fillId="0" borderId="33" xfId="0" applyFont="1" applyBorder="1" applyAlignment="1" applyProtection="1">
      <alignment horizontal="center" vertical="center" wrapText="1"/>
      <protection hidden="1"/>
    </xf>
    <xf numFmtId="0" fontId="32" fillId="0" borderId="34" xfId="0" applyFont="1" applyBorder="1" applyAlignment="1" applyProtection="1">
      <alignment horizontal="center" vertical="center" wrapText="1"/>
      <protection hidden="1"/>
    </xf>
    <xf numFmtId="0" fontId="55" fillId="0" borderId="15" xfId="2" applyFont="1" applyBorder="1" applyAlignment="1" applyProtection="1">
      <alignment horizontal="left" vertical="center" wrapText="1"/>
      <protection locked="0" hidden="1"/>
    </xf>
    <xf numFmtId="177" fontId="21" fillId="0" borderId="19" xfId="0" applyNumberFormat="1" applyFont="1" applyBorder="1" applyAlignment="1" applyProtection="1">
      <alignment horizontal="right" vertical="center"/>
      <protection hidden="1"/>
    </xf>
    <xf numFmtId="177" fontId="21" fillId="0" borderId="31" xfId="0" applyNumberFormat="1" applyFont="1" applyBorder="1" applyAlignment="1" applyProtection="1">
      <alignment horizontal="right" vertical="center"/>
      <protection hidden="1"/>
    </xf>
    <xf numFmtId="177" fontId="21" fillId="0" borderId="6" xfId="0" applyNumberFormat="1" applyFont="1" applyBorder="1" applyAlignment="1" applyProtection="1">
      <alignment horizontal="right" vertical="center"/>
      <protection hidden="1"/>
    </xf>
    <xf numFmtId="178" fontId="21" fillId="0" borderId="19" xfId="0" applyNumberFormat="1" applyFont="1" applyBorder="1" applyAlignment="1" applyProtection="1">
      <alignment horizontal="right" vertical="center"/>
      <protection hidden="1"/>
    </xf>
    <xf numFmtId="178" fontId="21" fillId="0" borderId="31" xfId="0" applyNumberFormat="1" applyFont="1" applyBorder="1" applyAlignment="1" applyProtection="1">
      <alignment horizontal="right" vertical="center"/>
      <protection hidden="1"/>
    </xf>
    <xf numFmtId="178" fontId="21" fillId="0" borderId="6" xfId="0" applyNumberFormat="1" applyFont="1" applyBorder="1" applyAlignment="1" applyProtection="1">
      <alignment horizontal="right" vertical="center"/>
      <protection hidden="1"/>
    </xf>
    <xf numFmtId="178" fontId="19" fillId="0" borderId="19" xfId="0" applyNumberFormat="1" applyFont="1" applyBorder="1" applyAlignment="1" applyProtection="1">
      <alignment horizontal="right" vertical="center"/>
      <protection hidden="1"/>
    </xf>
    <xf numFmtId="178" fontId="19" fillId="0" borderId="14" xfId="0" applyNumberFormat="1" applyFont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30" fillId="0" borderId="7" xfId="0" applyFont="1" applyBorder="1" applyAlignment="1" applyProtection="1">
      <alignment horizontal="center" vertical="center"/>
      <protection hidden="1"/>
    </xf>
    <xf numFmtId="0" fontId="0" fillId="6" borderId="17" xfId="0" applyFill="1" applyBorder="1" applyAlignment="1" applyProtection="1">
      <alignment horizontal="center"/>
      <protection locked="0" hidden="1"/>
    </xf>
    <xf numFmtId="0" fontId="0" fillId="6" borderId="40" xfId="0" applyFill="1" applyBorder="1" applyAlignment="1" applyProtection="1">
      <alignment horizontal="center"/>
      <protection locked="0" hidden="1"/>
    </xf>
    <xf numFmtId="0" fontId="0" fillId="6" borderId="13" xfId="0" applyFill="1" applyBorder="1" applyAlignment="1" applyProtection="1">
      <alignment horizontal="center"/>
      <protection locked="0" hidden="1"/>
    </xf>
    <xf numFmtId="0" fontId="42" fillId="6" borderId="7" xfId="1" applyFont="1" applyFill="1" applyBorder="1" applyAlignment="1" applyProtection="1">
      <alignment horizontal="center"/>
      <protection locked="0" hidden="1"/>
    </xf>
    <xf numFmtId="0" fontId="0" fillId="6" borderId="7" xfId="1" applyFont="1" applyFill="1" applyBorder="1" applyAlignment="1" applyProtection="1">
      <alignment horizontal="center"/>
      <protection locked="0" hidden="1"/>
    </xf>
    <xf numFmtId="0" fontId="0" fillId="6" borderId="7" xfId="0" applyFill="1" applyBorder="1" applyAlignment="1" applyProtection="1">
      <alignment horizontal="center"/>
      <protection locked="0"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20" xfId="0" applyFont="1" applyBorder="1" applyAlignment="1" applyProtection="1">
      <alignment horizontal="center" vertical="center" wrapText="1"/>
      <protection hidden="1"/>
    </xf>
    <xf numFmtId="0" fontId="26" fillId="0" borderId="2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30" fillId="0" borderId="32" xfId="0" applyFont="1" applyBorder="1" applyAlignment="1" applyProtection="1">
      <alignment horizontal="center" vertical="center"/>
      <protection hidden="1"/>
    </xf>
    <xf numFmtId="0" fontId="30" fillId="0" borderId="33" xfId="0" applyFont="1" applyBorder="1" applyAlignment="1" applyProtection="1">
      <alignment horizontal="center" vertical="center"/>
      <protection hidden="1"/>
    </xf>
    <xf numFmtId="0" fontId="30" fillId="0" borderId="34" xfId="0" applyFont="1" applyBorder="1" applyAlignment="1" applyProtection="1">
      <alignment horizontal="center" vertical="center"/>
      <protection hidden="1"/>
    </xf>
    <xf numFmtId="0" fontId="23" fillId="0" borderId="32" xfId="0" applyFont="1" applyBorder="1" applyAlignment="1" applyProtection="1">
      <alignment horizontal="center" vertical="center"/>
      <protection hidden="1"/>
    </xf>
    <xf numFmtId="0" fontId="23" fillId="0" borderId="33" xfId="0" applyFont="1" applyBorder="1" applyAlignment="1" applyProtection="1">
      <alignment horizontal="center" vertical="center"/>
      <protection hidden="1"/>
    </xf>
    <xf numFmtId="0" fontId="23" fillId="0" borderId="34" xfId="0" applyFont="1" applyBorder="1" applyAlignment="1" applyProtection="1">
      <alignment horizontal="center" vertical="center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3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176" fontId="0" fillId="6" borderId="7" xfId="0" applyNumberFormat="1" applyFill="1" applyBorder="1" applyAlignment="1" applyProtection="1">
      <alignment horizontal="right" vertical="center"/>
      <protection locked="0" hidden="1"/>
    </xf>
    <xf numFmtId="177" fontId="0" fillId="0" borderId="32" xfId="0" applyNumberFormat="1" applyBorder="1" applyAlignment="1" applyProtection="1">
      <alignment horizontal="center" vertical="center"/>
      <protection hidden="1"/>
    </xf>
    <xf numFmtId="177" fontId="0" fillId="0" borderId="33" xfId="0" applyNumberFormat="1" applyBorder="1" applyAlignment="1" applyProtection="1">
      <alignment horizontal="center" vertical="center"/>
      <protection hidden="1"/>
    </xf>
    <xf numFmtId="177" fontId="0" fillId="0" borderId="34" xfId="0" applyNumberFormat="1" applyBorder="1" applyAlignment="1" applyProtection="1">
      <alignment horizontal="center" vertical="center"/>
      <protection hidden="1"/>
    </xf>
    <xf numFmtId="176" fontId="21" fillId="0" borderId="32" xfId="0" applyNumberFormat="1" applyFont="1" applyBorder="1" applyAlignment="1" applyProtection="1">
      <alignment horizontal="center" vertical="center" wrapText="1"/>
      <protection hidden="1"/>
    </xf>
    <xf numFmtId="176" fontId="21" fillId="0" borderId="33" xfId="0" applyNumberFormat="1" applyFont="1" applyBorder="1" applyAlignment="1" applyProtection="1">
      <alignment horizontal="center" vertical="center" wrapText="1"/>
      <protection hidden="1"/>
    </xf>
    <xf numFmtId="176" fontId="21" fillId="0" borderId="34" xfId="0" applyNumberFormat="1" applyFont="1" applyBorder="1" applyAlignment="1" applyProtection="1">
      <alignment horizontal="center" vertical="center" wrapText="1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6" fontId="0" fillId="0" borderId="32" xfId="0" applyNumberFormat="1" applyBorder="1" applyAlignment="1" applyProtection="1">
      <alignment horizontal="center" vertical="center"/>
      <protection hidden="1"/>
    </xf>
    <xf numFmtId="176" fontId="0" fillId="0" borderId="33" xfId="0" applyNumberFormat="1" applyBorder="1" applyAlignment="1" applyProtection="1">
      <alignment horizontal="center" vertical="center"/>
      <protection hidden="1"/>
    </xf>
    <xf numFmtId="176" fontId="0" fillId="0" borderId="5" xfId="0" applyNumberFormat="1" applyBorder="1" applyAlignment="1" applyProtection="1">
      <alignment horizontal="center" vertical="center"/>
      <protection hidden="1"/>
    </xf>
    <xf numFmtId="0" fontId="23" fillId="0" borderId="35" xfId="0" applyFont="1" applyBorder="1" applyAlignment="1" applyProtection="1">
      <alignment horizontal="center" vertical="center" wrapText="1"/>
      <protection hidden="1"/>
    </xf>
    <xf numFmtId="0" fontId="23" fillId="0" borderId="36" xfId="0" applyFont="1" applyBorder="1" applyAlignment="1" applyProtection="1">
      <alignment horizontal="center" vertical="center" wrapText="1"/>
      <protection hidden="1"/>
    </xf>
    <xf numFmtId="0" fontId="23" fillId="0" borderId="37" xfId="0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33" xfId="0" applyBorder="1" applyAlignment="1" applyProtection="1">
      <alignment horizontal="center" vertical="center" wrapText="1"/>
      <protection hidden="1"/>
    </xf>
    <xf numFmtId="0" fontId="0" fillId="0" borderId="34" xfId="0" applyBorder="1" applyAlignment="1" applyProtection="1">
      <alignment horizontal="center" vertical="center" wrapText="1"/>
      <protection hidden="1"/>
    </xf>
    <xf numFmtId="0" fontId="0" fillId="5" borderId="5" xfId="0" applyFill="1" applyBorder="1" applyAlignment="1" applyProtection="1">
      <alignment horizontal="center" vertical="center"/>
      <protection locked="0" hidden="1"/>
    </xf>
    <xf numFmtId="0" fontId="31" fillId="0" borderId="32" xfId="0" applyFont="1" applyBorder="1" applyAlignment="1" applyProtection="1">
      <alignment horizontal="center" vertical="center" wrapText="1"/>
      <protection hidden="1"/>
    </xf>
    <xf numFmtId="0" fontId="31" fillId="0" borderId="33" xfId="0" applyFont="1" applyBorder="1" applyAlignment="1" applyProtection="1">
      <alignment horizontal="center" vertical="center" wrapText="1"/>
      <protection hidden="1"/>
    </xf>
    <xf numFmtId="0" fontId="31" fillId="0" borderId="34" xfId="0" applyFont="1" applyBorder="1" applyAlignment="1" applyProtection="1">
      <alignment horizontal="center" vertical="center" wrapText="1"/>
      <protection hidden="1"/>
    </xf>
    <xf numFmtId="0" fontId="0" fillId="0" borderId="35" xfId="0" applyBorder="1" applyAlignment="1" applyProtection="1">
      <alignment horizontal="center" vertical="center" wrapText="1"/>
      <protection hidden="1"/>
    </xf>
    <xf numFmtId="0" fontId="0" fillId="0" borderId="36" xfId="0" applyBorder="1" applyAlignment="1" applyProtection="1">
      <alignment horizontal="center" vertical="center" wrapText="1"/>
      <protection hidden="1"/>
    </xf>
    <xf numFmtId="0" fontId="0" fillId="0" borderId="39" xfId="0" applyBorder="1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25" fillId="0" borderId="41" xfId="0" applyFont="1" applyBorder="1" applyAlignment="1" applyProtection="1">
      <alignment horizontal="center" vertical="center"/>
      <protection hidden="1"/>
    </xf>
    <xf numFmtId="0" fontId="25" fillId="0" borderId="42" xfId="0" applyFont="1" applyBorder="1" applyAlignment="1" applyProtection="1">
      <alignment horizontal="center" vertical="center"/>
      <protection hidden="1"/>
    </xf>
    <xf numFmtId="0" fontId="25" fillId="0" borderId="43" xfId="0" applyFont="1" applyBorder="1" applyAlignment="1" applyProtection="1">
      <alignment horizontal="center" vertical="center"/>
      <protection hidden="1"/>
    </xf>
    <xf numFmtId="0" fontId="28" fillId="6" borderId="44" xfId="0" applyFont="1" applyFill="1" applyBorder="1" applyAlignment="1" applyProtection="1">
      <alignment horizontal="left" vertical="center"/>
      <protection hidden="1"/>
    </xf>
    <xf numFmtId="0" fontId="29" fillId="6" borderId="45" xfId="0" applyFont="1" applyFill="1" applyBorder="1" applyAlignment="1" applyProtection="1">
      <alignment horizontal="left" vertical="center"/>
      <protection hidden="1"/>
    </xf>
    <xf numFmtId="0" fontId="29" fillId="6" borderId="46" xfId="0" applyFont="1" applyFill="1" applyBorder="1" applyAlignment="1" applyProtection="1">
      <alignment horizontal="left" vertical="center"/>
      <protection hidden="1"/>
    </xf>
    <xf numFmtId="0" fontId="21" fillId="0" borderId="7" xfId="0" applyFont="1" applyBorder="1" applyAlignment="1" applyProtection="1">
      <alignment horizontal="center" vertical="center" wrapText="1"/>
      <protection hidden="1"/>
    </xf>
    <xf numFmtId="0" fontId="21" fillId="0" borderId="8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55" fillId="0" borderId="15" xfId="2" applyFont="1" applyBorder="1" applyAlignment="1" applyProtection="1">
      <alignment horizontal="center" vertical="center" wrapText="1"/>
      <protection locked="0" hidden="1"/>
    </xf>
    <xf numFmtId="0" fontId="27" fillId="0" borderId="0" xfId="2" applyAlignment="1" applyProtection="1">
      <alignment horizontal="center" vertical="center" wrapText="1"/>
      <protection locked="0" hidden="1"/>
    </xf>
    <xf numFmtId="0" fontId="0" fillId="4" borderId="47" xfId="0" applyFill="1" applyBorder="1" applyAlignment="1" applyProtection="1">
      <alignment horizontal="center"/>
      <protection locked="0" hidden="1"/>
    </xf>
    <xf numFmtId="0" fontId="0" fillId="4" borderId="13" xfId="0" applyFill="1" applyBorder="1" applyAlignment="1" applyProtection="1">
      <alignment horizontal="center"/>
      <protection locked="0" hidden="1"/>
    </xf>
    <xf numFmtId="0" fontId="23" fillId="0" borderId="48" xfId="0" applyFont="1" applyBorder="1" applyAlignment="1" applyProtection="1">
      <alignment horizontal="center" vertical="center" wrapText="1"/>
      <protection hidden="1"/>
    </xf>
    <xf numFmtId="0" fontId="23" fillId="0" borderId="49" xfId="0" applyFont="1" applyBorder="1" applyAlignment="1" applyProtection="1">
      <alignment horizontal="center" vertical="center" wrapText="1"/>
      <protection hidden="1"/>
    </xf>
    <xf numFmtId="0" fontId="23" fillId="4" borderId="44" xfId="0" applyFont="1" applyFill="1" applyBorder="1" applyAlignment="1" applyProtection="1">
      <alignment horizontal="center" vertical="center"/>
      <protection hidden="1"/>
    </xf>
    <xf numFmtId="0" fontId="21" fillId="4" borderId="45" xfId="0" applyFont="1" applyFill="1" applyBorder="1" applyAlignment="1" applyProtection="1">
      <alignment horizontal="center" vertical="center"/>
      <protection hidden="1"/>
    </xf>
    <xf numFmtId="0" fontId="21" fillId="4" borderId="46" xfId="0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40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56" fillId="0" borderId="7" xfId="0" applyFont="1" applyBorder="1" applyAlignment="1" applyProtection="1">
      <alignment horizontal="center" vertical="center" wrapText="1"/>
      <protection hidden="1"/>
    </xf>
    <xf numFmtId="0" fontId="23" fillId="0" borderId="8" xfId="0" applyFont="1" applyBorder="1" applyAlignment="1" applyProtection="1">
      <alignment horizontal="center" vertical="center" wrapText="1"/>
      <protection hidden="1"/>
    </xf>
    <xf numFmtId="177" fontId="18" fillId="0" borderId="19" xfId="0" applyNumberFormat="1" applyFont="1" applyBorder="1" applyAlignment="1" applyProtection="1">
      <alignment horizontal="right" vertical="center"/>
      <protection hidden="1"/>
    </xf>
    <xf numFmtId="0" fontId="18" fillId="0" borderId="31" xfId="0" applyFont="1" applyBorder="1" applyAlignment="1" applyProtection="1">
      <alignment horizontal="right" vertical="center"/>
      <protection hidden="1"/>
    </xf>
    <xf numFmtId="0" fontId="18" fillId="0" borderId="6" xfId="0" applyFont="1" applyBorder="1" applyAlignment="1" applyProtection="1">
      <alignment horizontal="right" vertical="center"/>
      <protection hidden="1"/>
    </xf>
    <xf numFmtId="0" fontId="51" fillId="0" borderId="15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/>
      <protection hidden="1"/>
    </xf>
    <xf numFmtId="49" fontId="21" fillId="2" borderId="33" xfId="0" applyNumberFormat="1" applyFont="1" applyFill="1" applyBorder="1" applyAlignment="1" applyProtection="1">
      <alignment horizontal="center" vertical="center"/>
      <protection hidden="1"/>
    </xf>
    <xf numFmtId="0" fontId="21" fillId="0" borderId="32" xfId="0" applyFont="1" applyBorder="1" applyAlignment="1" applyProtection="1">
      <alignment horizontal="center" vertical="center"/>
      <protection hidden="1"/>
    </xf>
    <xf numFmtId="0" fontId="45" fillId="0" borderId="33" xfId="0" applyFont="1" applyBorder="1" applyAlignment="1" applyProtection="1">
      <alignment horizontal="center" vertical="center"/>
      <protection hidden="1"/>
    </xf>
    <xf numFmtId="0" fontId="45" fillId="0" borderId="5" xfId="0" applyFont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vertical="center"/>
    </xf>
    <xf numFmtId="49" fontId="20" fillId="0" borderId="7" xfId="0" applyNumberFormat="1" applyFont="1" applyBorder="1" applyAlignment="1" applyProtection="1">
      <alignment horizontal="center" vertical="center"/>
      <protection hidden="1"/>
    </xf>
    <xf numFmtId="49" fontId="45" fillId="0" borderId="7" xfId="0" applyNumberFormat="1" applyFont="1" applyBorder="1" applyAlignment="1" applyProtection="1">
      <alignment horizontal="center" vertical="center"/>
      <protection hidden="1"/>
    </xf>
    <xf numFmtId="49" fontId="21" fillId="0" borderId="7" xfId="0" applyNumberFormat="1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21" fillId="0" borderId="5" xfId="0" applyFont="1" applyBorder="1" applyAlignment="1" applyProtection="1">
      <alignment horizontal="center" vertical="center"/>
      <protection hidden="1"/>
    </xf>
    <xf numFmtId="0" fontId="41" fillId="0" borderId="50" xfId="0" applyFont="1" applyBorder="1" applyAlignment="1" applyProtection="1">
      <alignment horizontal="center" vertical="top" wrapText="1"/>
      <protection hidden="1"/>
    </xf>
    <xf numFmtId="0" fontId="24" fillId="0" borderId="51" xfId="0" applyFont="1" applyBorder="1" applyAlignment="1" applyProtection="1">
      <alignment horizontal="center" vertical="top" wrapText="1"/>
      <protection hidden="1"/>
    </xf>
    <xf numFmtId="0" fontId="24" fillId="0" borderId="3" xfId="0" applyFont="1" applyBorder="1" applyAlignment="1" applyProtection="1">
      <alignment horizontal="center" vertical="top" wrapText="1"/>
      <protection hidden="1"/>
    </xf>
    <xf numFmtId="49" fontId="12" fillId="0" borderId="50" xfId="0" applyNumberFormat="1" applyFont="1" applyBorder="1" applyAlignment="1" applyProtection="1">
      <alignment horizontal="center" vertical="center"/>
      <protection hidden="1"/>
    </xf>
    <xf numFmtId="49" fontId="12" fillId="0" borderId="3" xfId="0" applyNumberFormat="1" applyFont="1" applyBorder="1" applyAlignment="1" applyProtection="1">
      <alignment horizontal="center" vertical="center"/>
      <protection hidden="1"/>
    </xf>
    <xf numFmtId="0" fontId="12" fillId="0" borderId="50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49" fontId="21" fillId="2" borderId="7" xfId="0" applyNumberFormat="1" applyFont="1" applyFill="1" applyBorder="1" applyAlignment="1" applyProtection="1">
      <alignment horizontal="center" vertical="center"/>
      <protection hidden="1"/>
    </xf>
    <xf numFmtId="0" fontId="11" fillId="0" borderId="50" xfId="0" applyFont="1" applyBorder="1" applyAlignment="1" applyProtection="1">
      <alignment horizontal="center" vertical="center" wrapText="1"/>
      <protection hidden="1"/>
    </xf>
    <xf numFmtId="0" fontId="11" fillId="0" borderId="5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6" fillId="2" borderId="50" xfId="0" applyFont="1" applyFill="1" applyBorder="1" applyAlignment="1" applyProtection="1">
      <alignment horizontal="center" vertical="top" wrapText="1"/>
      <protection hidden="1"/>
    </xf>
    <xf numFmtId="0" fontId="16" fillId="2" borderId="51" xfId="0" applyFont="1" applyFill="1" applyBorder="1" applyAlignment="1" applyProtection="1">
      <alignment horizontal="center" vertical="top" wrapText="1"/>
      <protection hidden="1"/>
    </xf>
    <xf numFmtId="0" fontId="16" fillId="2" borderId="3" xfId="0" applyFont="1" applyFill="1" applyBorder="1" applyAlignment="1" applyProtection="1">
      <alignment horizontal="center" vertical="top" wrapText="1"/>
      <protection hidden="1"/>
    </xf>
    <xf numFmtId="0" fontId="16" fillId="7" borderId="50" xfId="0" applyFont="1" applyFill="1" applyBorder="1" applyAlignment="1" applyProtection="1">
      <alignment horizontal="center" vertical="top" wrapText="1"/>
      <protection hidden="1"/>
    </xf>
    <xf numFmtId="0" fontId="16" fillId="7" borderId="51" xfId="0" applyFont="1" applyFill="1" applyBorder="1" applyAlignment="1" applyProtection="1">
      <alignment horizontal="center" vertical="top" wrapText="1"/>
      <protection hidden="1"/>
    </xf>
    <xf numFmtId="0" fontId="16" fillId="7" borderId="3" xfId="0" applyFont="1" applyFill="1" applyBorder="1" applyAlignment="1" applyProtection="1">
      <alignment horizontal="center" vertical="top" wrapText="1"/>
      <protection hidden="1"/>
    </xf>
    <xf numFmtId="0" fontId="16" fillId="2" borderId="52" xfId="0" applyFont="1" applyFill="1" applyBorder="1" applyAlignment="1" applyProtection="1">
      <alignment horizontal="center" vertical="top" wrapText="1"/>
      <protection hidden="1"/>
    </xf>
    <xf numFmtId="0" fontId="16" fillId="2" borderId="31" xfId="0" applyFont="1" applyFill="1" applyBorder="1" applyAlignment="1" applyProtection="1">
      <alignment horizontal="center" vertical="top" wrapText="1"/>
      <protection hidden="1"/>
    </xf>
    <xf numFmtId="0" fontId="16" fillId="2" borderId="14" xfId="0" applyFont="1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9" fillId="5" borderId="32" xfId="0" applyFont="1" applyFill="1" applyBorder="1" applyAlignment="1" applyProtection="1">
      <alignment horizontal="center" vertical="center"/>
      <protection locked="0" hidden="1"/>
    </xf>
    <xf numFmtId="0" fontId="39" fillId="5" borderId="5" xfId="0" applyFont="1" applyFill="1" applyBorder="1" applyAlignment="1" applyProtection="1">
      <alignment horizontal="center" vertical="center"/>
      <protection locked="0" hidden="1"/>
    </xf>
  </cellXfs>
  <cellStyles count="3">
    <cellStyle name="常规" xfId="0" builtinId="0"/>
    <cellStyle name="常规 2" xfId="1" xr:uid="{F72B1EB1-9620-42DA-A719-45B348CE2521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oc.cn/sourcedb/whpj/" TargetMode="External"/><Relationship Id="rId1" Type="http://schemas.openxmlformats.org/officeDocument/2006/relationships/hyperlink" Target="http://www.boc.cn/sourcedb/whpj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oc.cn/sourcedb/whpj/" TargetMode="External"/><Relationship Id="rId1" Type="http://schemas.openxmlformats.org/officeDocument/2006/relationships/hyperlink" Target="http://www.boc.cn/sourcedb/whp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DC8B-823C-4645-8A62-96F0DC9E15B5}">
  <dimension ref="B1:Q52"/>
  <sheetViews>
    <sheetView tabSelected="1" workbookViewId="0">
      <selection activeCell="D19" sqref="D19"/>
    </sheetView>
  </sheetViews>
  <sheetFormatPr defaultRowHeight="14.25" x14ac:dyDescent="0.15"/>
  <cols>
    <col min="1" max="1" width="0.875" style="128" customWidth="1"/>
    <col min="2" max="2" width="6.875" style="128" customWidth="1"/>
    <col min="3" max="3" width="10.75" style="131" customWidth="1"/>
    <col min="4" max="4" width="13.375" style="128" customWidth="1"/>
    <col min="5" max="5" width="18.5" style="128" customWidth="1"/>
    <col min="6" max="6" width="12.25" style="131" customWidth="1"/>
    <col min="7" max="7" width="7.125" style="128" customWidth="1"/>
    <col min="8" max="8" width="7.625" style="128" customWidth="1"/>
    <col min="9" max="9" width="8.375" style="128" customWidth="1"/>
    <col min="10" max="10" width="11.75" style="128" customWidth="1"/>
    <col min="11" max="11" width="18" style="132" customWidth="1"/>
    <col min="12" max="12" width="13.125" style="128" customWidth="1"/>
    <col min="13" max="13" width="15.75" style="128" customWidth="1"/>
    <col min="14" max="14" width="16.625" style="132" customWidth="1"/>
    <col min="15" max="15" width="16.25" style="128" customWidth="1"/>
    <col min="16" max="16" width="14.25" style="133" customWidth="1"/>
    <col min="17" max="17" width="16.875" style="134" customWidth="1"/>
    <col min="18" max="16384" width="9" style="128"/>
  </cols>
  <sheetData>
    <row r="1" spans="2:17" ht="25.5" x14ac:dyDescent="0.15">
      <c r="B1" s="262" t="s">
        <v>0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4"/>
    </row>
    <row r="2" spans="2:17" ht="20.25" x14ac:dyDescent="0.15">
      <c r="B2" s="265" t="s">
        <v>1</v>
      </c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7"/>
    </row>
    <row r="3" spans="2:17" x14ac:dyDescent="0.15">
      <c r="B3" s="261" t="s">
        <v>2</v>
      </c>
      <c r="C3" s="215" t="s">
        <v>3</v>
      </c>
      <c r="D3" s="215"/>
      <c r="E3" s="215"/>
      <c r="F3" s="215"/>
      <c r="G3" s="226" t="s">
        <v>4</v>
      </c>
      <c r="H3" s="226" t="s">
        <v>5</v>
      </c>
      <c r="I3" s="215" t="s">
        <v>6</v>
      </c>
      <c r="J3" s="215"/>
      <c r="K3" s="215"/>
      <c r="L3" s="215" t="s">
        <v>7</v>
      </c>
      <c r="M3" s="215"/>
      <c r="N3" s="215"/>
      <c r="O3" s="226" t="s">
        <v>8</v>
      </c>
      <c r="P3" s="268" t="s">
        <v>9</v>
      </c>
      <c r="Q3" s="269" t="s">
        <v>10</v>
      </c>
    </row>
    <row r="4" spans="2:17" ht="28.5" x14ac:dyDescent="0.15">
      <c r="B4" s="261"/>
      <c r="C4" s="215"/>
      <c r="D4" s="215"/>
      <c r="E4" s="215"/>
      <c r="F4" s="215"/>
      <c r="G4" s="226"/>
      <c r="H4" s="226"/>
      <c r="I4" s="136" t="s">
        <v>11</v>
      </c>
      <c r="J4" s="136" t="s">
        <v>12</v>
      </c>
      <c r="K4" s="111" t="s">
        <v>13</v>
      </c>
      <c r="L4" s="92" t="s">
        <v>14</v>
      </c>
      <c r="M4" s="92" t="s">
        <v>15</v>
      </c>
      <c r="N4" s="111" t="s">
        <v>16</v>
      </c>
      <c r="O4" s="226"/>
      <c r="P4" s="268"/>
      <c r="Q4" s="269"/>
    </row>
    <row r="5" spans="2:17" x14ac:dyDescent="0.15">
      <c r="B5" s="261" t="s">
        <v>17</v>
      </c>
      <c r="C5" s="182" t="s">
        <v>21</v>
      </c>
      <c r="D5" s="217" t="s">
        <v>22</v>
      </c>
      <c r="E5" s="218"/>
      <c r="F5" s="219"/>
      <c r="G5" s="216" t="s">
        <v>571</v>
      </c>
      <c r="H5" s="216" t="s">
        <v>18</v>
      </c>
      <c r="I5" s="216" t="s">
        <v>18</v>
      </c>
      <c r="J5" s="216" t="s">
        <v>570</v>
      </c>
      <c r="K5" s="216" t="s">
        <v>18</v>
      </c>
      <c r="L5" s="144"/>
      <c r="M5" s="145"/>
      <c r="N5" s="146">
        <f>IF(M5="",0%,IF(M5="人民币CNY",100%,"请填中行折算价"))</f>
        <v>0</v>
      </c>
      <c r="O5" s="216" t="s">
        <v>571</v>
      </c>
      <c r="P5" s="116">
        <f t="shared" ref="P5:P14" si="0">L5*N5</f>
        <v>0</v>
      </c>
      <c r="Q5" s="154" t="s">
        <v>20</v>
      </c>
    </row>
    <row r="6" spans="2:17" x14ac:dyDescent="0.15">
      <c r="B6" s="261"/>
      <c r="C6" s="182" t="s">
        <v>21</v>
      </c>
      <c r="D6" s="217" t="s">
        <v>22</v>
      </c>
      <c r="E6" s="218"/>
      <c r="F6" s="219"/>
      <c r="G6" s="216"/>
      <c r="H6" s="216"/>
      <c r="I6" s="216"/>
      <c r="J6" s="216"/>
      <c r="K6" s="216"/>
      <c r="L6" s="144"/>
      <c r="M6" s="145"/>
      <c r="N6" s="146">
        <f t="shared" ref="N6:N14" si="1">IF(M6="",0%,IF(M6="人民币CNY",100%,"请填中行折算价"))</f>
        <v>0</v>
      </c>
      <c r="O6" s="216"/>
      <c r="P6" s="116">
        <f t="shared" si="0"/>
        <v>0</v>
      </c>
      <c r="Q6" s="207">
        <f>SUM(P5:P14)</f>
        <v>0</v>
      </c>
    </row>
    <row r="7" spans="2:17" x14ac:dyDescent="0.15">
      <c r="B7" s="261"/>
      <c r="C7" s="182" t="s">
        <v>21</v>
      </c>
      <c r="D7" s="217" t="s">
        <v>22</v>
      </c>
      <c r="E7" s="218"/>
      <c r="F7" s="219"/>
      <c r="G7" s="216"/>
      <c r="H7" s="216"/>
      <c r="I7" s="216"/>
      <c r="J7" s="216"/>
      <c r="K7" s="216"/>
      <c r="L7" s="144"/>
      <c r="M7" s="145"/>
      <c r="N7" s="146">
        <f t="shared" si="1"/>
        <v>0</v>
      </c>
      <c r="O7" s="216"/>
      <c r="P7" s="116">
        <f t="shared" si="0"/>
        <v>0</v>
      </c>
      <c r="Q7" s="208"/>
    </row>
    <row r="8" spans="2:17" x14ac:dyDescent="0.15">
      <c r="B8" s="261"/>
      <c r="C8" s="182" t="s">
        <v>21</v>
      </c>
      <c r="D8" s="217" t="s">
        <v>22</v>
      </c>
      <c r="E8" s="218"/>
      <c r="F8" s="219"/>
      <c r="G8" s="216"/>
      <c r="H8" s="216"/>
      <c r="I8" s="216"/>
      <c r="J8" s="216"/>
      <c r="K8" s="216"/>
      <c r="L8" s="144"/>
      <c r="M8" s="145"/>
      <c r="N8" s="146">
        <f t="shared" si="1"/>
        <v>0</v>
      </c>
      <c r="O8" s="216"/>
      <c r="P8" s="116">
        <f t="shared" si="0"/>
        <v>0</v>
      </c>
      <c r="Q8" s="208"/>
    </row>
    <row r="9" spans="2:17" x14ac:dyDescent="0.15">
      <c r="B9" s="261"/>
      <c r="C9" s="182" t="s">
        <v>21</v>
      </c>
      <c r="D9" s="217" t="s">
        <v>22</v>
      </c>
      <c r="E9" s="218"/>
      <c r="F9" s="219"/>
      <c r="G9" s="216"/>
      <c r="H9" s="216"/>
      <c r="I9" s="216"/>
      <c r="J9" s="216"/>
      <c r="K9" s="216"/>
      <c r="L9" s="144"/>
      <c r="M9" s="145"/>
      <c r="N9" s="146">
        <f t="shared" si="1"/>
        <v>0</v>
      </c>
      <c r="O9" s="216"/>
      <c r="P9" s="116">
        <f t="shared" si="0"/>
        <v>0</v>
      </c>
      <c r="Q9" s="208"/>
    </row>
    <row r="10" spans="2:17" x14ac:dyDescent="0.15">
      <c r="B10" s="261"/>
      <c r="C10" s="135" t="s">
        <v>21</v>
      </c>
      <c r="D10" s="217" t="s">
        <v>22</v>
      </c>
      <c r="E10" s="218"/>
      <c r="F10" s="219"/>
      <c r="G10" s="216"/>
      <c r="H10" s="216"/>
      <c r="I10" s="216"/>
      <c r="J10" s="216"/>
      <c r="K10" s="216"/>
      <c r="L10" s="147"/>
      <c r="M10" s="148"/>
      <c r="N10" s="146">
        <f t="shared" si="1"/>
        <v>0</v>
      </c>
      <c r="O10" s="216"/>
      <c r="P10" s="116">
        <f t="shared" si="0"/>
        <v>0</v>
      </c>
      <c r="Q10" s="208"/>
    </row>
    <row r="11" spans="2:17" x14ac:dyDescent="0.15">
      <c r="B11" s="261"/>
      <c r="C11" s="135" t="s">
        <v>21</v>
      </c>
      <c r="D11" s="217" t="s">
        <v>22</v>
      </c>
      <c r="E11" s="218"/>
      <c r="F11" s="219"/>
      <c r="G11" s="216"/>
      <c r="H11" s="216"/>
      <c r="I11" s="216"/>
      <c r="J11" s="216"/>
      <c r="K11" s="216"/>
      <c r="L11" s="147"/>
      <c r="M11" s="148"/>
      <c r="N11" s="146">
        <f t="shared" si="1"/>
        <v>0</v>
      </c>
      <c r="O11" s="216"/>
      <c r="P11" s="116">
        <f t="shared" si="0"/>
        <v>0</v>
      </c>
      <c r="Q11" s="208"/>
    </row>
    <row r="12" spans="2:17" x14ac:dyDescent="0.15">
      <c r="B12" s="261"/>
      <c r="C12" s="135" t="s">
        <v>21</v>
      </c>
      <c r="D12" s="217" t="s">
        <v>22</v>
      </c>
      <c r="E12" s="218"/>
      <c r="F12" s="219"/>
      <c r="G12" s="216"/>
      <c r="H12" s="216"/>
      <c r="I12" s="216"/>
      <c r="J12" s="216"/>
      <c r="K12" s="216"/>
      <c r="L12" s="147"/>
      <c r="M12" s="148"/>
      <c r="N12" s="146">
        <f t="shared" si="1"/>
        <v>0</v>
      </c>
      <c r="O12" s="216"/>
      <c r="P12" s="116">
        <f t="shared" si="0"/>
        <v>0</v>
      </c>
      <c r="Q12" s="208"/>
    </row>
    <row r="13" spans="2:17" x14ac:dyDescent="0.15">
      <c r="B13" s="261"/>
      <c r="C13" s="135" t="s">
        <v>21</v>
      </c>
      <c r="D13" s="217" t="s">
        <v>22</v>
      </c>
      <c r="E13" s="218"/>
      <c r="F13" s="219"/>
      <c r="G13" s="216"/>
      <c r="H13" s="216"/>
      <c r="I13" s="216"/>
      <c r="J13" s="216"/>
      <c r="K13" s="216"/>
      <c r="L13" s="147"/>
      <c r="M13" s="148"/>
      <c r="N13" s="146">
        <f t="shared" si="1"/>
        <v>0</v>
      </c>
      <c r="O13" s="216"/>
      <c r="P13" s="116">
        <f t="shared" si="0"/>
        <v>0</v>
      </c>
      <c r="Q13" s="208"/>
    </row>
    <row r="14" spans="2:17" x14ac:dyDescent="0.15">
      <c r="B14" s="261"/>
      <c r="C14" s="135" t="s">
        <v>21</v>
      </c>
      <c r="D14" s="217" t="s">
        <v>22</v>
      </c>
      <c r="E14" s="218"/>
      <c r="F14" s="219"/>
      <c r="G14" s="216"/>
      <c r="H14" s="216"/>
      <c r="I14" s="216"/>
      <c r="J14" s="216"/>
      <c r="K14" s="216"/>
      <c r="L14" s="147"/>
      <c r="M14" s="148"/>
      <c r="N14" s="146">
        <f t="shared" si="1"/>
        <v>0</v>
      </c>
      <c r="O14" s="216"/>
      <c r="P14" s="116">
        <f t="shared" si="0"/>
        <v>0</v>
      </c>
      <c r="Q14" s="209"/>
    </row>
    <row r="15" spans="2:17" s="130" customFormat="1" ht="28.5" x14ac:dyDescent="0.15">
      <c r="B15" s="257" t="s">
        <v>23</v>
      </c>
      <c r="C15" s="137" t="s">
        <v>25</v>
      </c>
      <c r="D15" s="138" t="s">
        <v>26</v>
      </c>
      <c r="E15" s="136" t="str">
        <f>IF(D15="（城市序号）","/",VLOOKUP(D15,'城市序号（含境内）'!$B:$H,3))</f>
        <v>/</v>
      </c>
      <c r="F15" s="136" t="str">
        <f>IF(D15="（城市序号）","/",VLOOKUP(D15,'城市序号（含境内）'!$B:$H,2))</f>
        <v>/</v>
      </c>
      <c r="G15" s="137">
        <v>0</v>
      </c>
      <c r="H15" s="137">
        <v>0</v>
      </c>
      <c r="I15" s="136">
        <f>IF(D15="（城市序号）",0,VLOOKUP(D15,'城市序号（含境内）'!$B:$H,5))</f>
        <v>0</v>
      </c>
      <c r="J15" s="136" t="str">
        <f>IF(D15="（城市序号）","/",VLOOKUP(D15,'城市序号（含境内）'!$B:$H,4))</f>
        <v>/</v>
      </c>
      <c r="K15" s="149">
        <v>0</v>
      </c>
      <c r="L15" s="144"/>
      <c r="M15" s="148"/>
      <c r="N15" s="146">
        <f t="shared" ref="N15:N21" si="2">IF(M15="",0%,IF(M15="人民币CNY",100%,"请填中行折算价"))</f>
        <v>0</v>
      </c>
      <c r="O15" s="150">
        <f>IF((L15*N15-I15*K15*G15*H15)&gt;0,L15*N15-I15*K15*G15*H15,0)</f>
        <v>0</v>
      </c>
      <c r="P15" s="151">
        <f t="shared" ref="P15:P21" si="3">L15*N15-O15</f>
        <v>0</v>
      </c>
      <c r="Q15" s="155" t="s">
        <v>24</v>
      </c>
    </row>
    <row r="16" spans="2:17" s="130" customFormat="1" ht="28.5" x14ac:dyDescent="0.15">
      <c r="B16" s="258"/>
      <c r="C16" s="137" t="s">
        <v>25</v>
      </c>
      <c r="D16" s="138" t="s">
        <v>26</v>
      </c>
      <c r="E16" s="136" t="str">
        <f>IF(D16="（城市序号）","/",VLOOKUP(D16,'城市序号（含境内）'!$B:$H,3))</f>
        <v>/</v>
      </c>
      <c r="F16" s="136" t="str">
        <f>IF(D16="（城市序号）","/",VLOOKUP(D16,'城市序号（含境内）'!$B:$H,2))</f>
        <v>/</v>
      </c>
      <c r="G16" s="137">
        <v>0</v>
      </c>
      <c r="H16" s="137">
        <f t="shared" ref="H15:H18" si="4">IF(OR(D16=0,D16="（城市序号）"),0,"（人数）")</f>
        <v>0</v>
      </c>
      <c r="I16" s="136">
        <f>IF(D16="（城市序号）",0,VLOOKUP(D16,'城市序号（含境内）'!$B:$H,5))</f>
        <v>0</v>
      </c>
      <c r="J16" s="136" t="str">
        <f>IF(D16="（城市序号）","/",VLOOKUP(D16,'城市序号（含境内）'!$B:$H,4))</f>
        <v>/</v>
      </c>
      <c r="K16" s="149">
        <f t="shared" ref="K15:K17" si="5">IF(J16="/",0%,IF(J16="人民币",100%,"请填中行折算价"))</f>
        <v>0</v>
      </c>
      <c r="L16" s="144"/>
      <c r="M16" s="148"/>
      <c r="N16" s="146">
        <f t="shared" si="2"/>
        <v>0</v>
      </c>
      <c r="O16" s="150">
        <f t="shared" ref="O15:O21" si="6">IF((L16*N16-I16*K16*G16*H16)&gt;0,L16*N16-I16*K16*G16*H16,0)</f>
        <v>0</v>
      </c>
      <c r="P16" s="151">
        <f t="shared" si="3"/>
        <v>0</v>
      </c>
      <c r="Q16" s="207">
        <f>SUM(P15:P29)</f>
        <v>0</v>
      </c>
    </row>
    <row r="17" spans="2:17" s="130" customFormat="1" ht="28.5" x14ac:dyDescent="0.15">
      <c r="B17" s="258"/>
      <c r="C17" s="137" t="s">
        <v>25</v>
      </c>
      <c r="D17" s="138" t="s">
        <v>26</v>
      </c>
      <c r="E17" s="136" t="str">
        <f>IF(D17="（城市序号）","/",VLOOKUP(D17,'城市序号（含境内）'!$B:$H,3))</f>
        <v>/</v>
      </c>
      <c r="F17" s="136" t="str">
        <f>IF(D17="（城市序号）","/",VLOOKUP(D17,'城市序号（含境内）'!$B:$H,2))</f>
        <v>/</v>
      </c>
      <c r="G17" s="137">
        <f t="shared" ref="G15:G18" si="7">IF(OR(D17=0,D17="（城市序号）"),0,"（天数）")</f>
        <v>0</v>
      </c>
      <c r="H17" s="137">
        <f t="shared" si="4"/>
        <v>0</v>
      </c>
      <c r="I17" s="136">
        <f>IF(D17="（城市序号）",0,VLOOKUP(D17,'城市序号（含境内）'!$B:$H,5))</f>
        <v>0</v>
      </c>
      <c r="J17" s="136" t="str">
        <f>IF(D17="（城市序号）","/",VLOOKUP(D17,'城市序号（含境内）'!$B:$H,4))</f>
        <v>/</v>
      </c>
      <c r="K17" s="149">
        <f t="shared" si="5"/>
        <v>0</v>
      </c>
      <c r="L17" s="147"/>
      <c r="M17" s="148"/>
      <c r="N17" s="146">
        <f t="shared" si="2"/>
        <v>0</v>
      </c>
      <c r="O17" s="150">
        <f t="shared" si="6"/>
        <v>0</v>
      </c>
      <c r="P17" s="151">
        <f t="shared" si="3"/>
        <v>0</v>
      </c>
      <c r="Q17" s="208"/>
    </row>
    <row r="18" spans="2:17" s="130" customFormat="1" ht="28.5" x14ac:dyDescent="0.15">
      <c r="B18" s="258"/>
      <c r="C18" s="137" t="s">
        <v>25</v>
      </c>
      <c r="D18" s="138" t="s">
        <v>26</v>
      </c>
      <c r="E18" s="136" t="str">
        <f>IF(D18="（城市序号）","/",VLOOKUP(D18,'城市序号（含境内）'!$B:$H,3))</f>
        <v>/</v>
      </c>
      <c r="F18" s="136" t="str">
        <f>IF(D18="（城市序号）","/",VLOOKUP(D18,'城市序号（含境内）'!$B:$H,2))</f>
        <v>/</v>
      </c>
      <c r="G18" s="137">
        <f t="shared" si="7"/>
        <v>0</v>
      </c>
      <c r="H18" s="137">
        <f t="shared" si="4"/>
        <v>0</v>
      </c>
      <c r="I18" s="136">
        <f>IF(D18="（城市序号）",0,VLOOKUP(D18,'城市序号（含境内）'!$B:$H,5))</f>
        <v>0</v>
      </c>
      <c r="J18" s="136" t="str">
        <f>IF(D18="（城市序号）","/",VLOOKUP(D18,'城市序号（含境内）'!$B:$H,4))</f>
        <v>/</v>
      </c>
      <c r="K18" s="149">
        <f>IF(J18="/",0%,IF(J18="人民币",100%,"请填中行折算价"))</f>
        <v>0</v>
      </c>
      <c r="L18" s="152"/>
      <c r="M18" s="148"/>
      <c r="N18" s="146">
        <f t="shared" si="2"/>
        <v>0</v>
      </c>
      <c r="O18" s="150">
        <f t="shared" si="6"/>
        <v>0</v>
      </c>
      <c r="P18" s="151">
        <f t="shared" si="3"/>
        <v>0</v>
      </c>
      <c r="Q18" s="208"/>
    </row>
    <row r="19" spans="2:17" s="130" customFormat="1" ht="28.5" x14ac:dyDescent="0.15">
      <c r="B19" s="258"/>
      <c r="C19" s="137" t="s">
        <v>25</v>
      </c>
      <c r="D19" s="138" t="s">
        <v>26</v>
      </c>
      <c r="E19" s="136" t="str">
        <f>IF(D19="（城市序号）","/",VLOOKUP(D19,'城市序号（含境内）'!$B:$H,3))</f>
        <v>/</v>
      </c>
      <c r="F19" s="136" t="str">
        <f>IF(D19="（城市序号）","/",VLOOKUP(D19,'城市序号（含境内）'!$B:$H,2))</f>
        <v>/</v>
      </c>
      <c r="G19" s="137">
        <f>IF(OR(D19=0,D19="（城市序号）"),0,"（天数）")</f>
        <v>0</v>
      </c>
      <c r="H19" s="137">
        <f>IF(OR(D19=0,D19="（城市序号）"),0,"（人数）")</f>
        <v>0</v>
      </c>
      <c r="I19" s="136">
        <f>IF(D19="（城市序号）",0,VLOOKUP(D19,'城市序号（含境内）'!$B:$H,5))</f>
        <v>0</v>
      </c>
      <c r="J19" s="136" t="str">
        <f>IF(D19="（城市序号）","/",VLOOKUP(D19,'城市序号（含境内）'!$B:$H,4))</f>
        <v>/</v>
      </c>
      <c r="K19" s="149">
        <f>IF(J19="/",0%,IF(J19="人民币",100%,"请填中行折算价"))</f>
        <v>0</v>
      </c>
      <c r="L19" s="152"/>
      <c r="M19" s="148"/>
      <c r="N19" s="146">
        <f t="shared" si="2"/>
        <v>0</v>
      </c>
      <c r="O19" s="150">
        <f t="shared" si="6"/>
        <v>0</v>
      </c>
      <c r="P19" s="151">
        <f t="shared" si="3"/>
        <v>0</v>
      </c>
      <c r="Q19" s="208"/>
    </row>
    <row r="20" spans="2:17" s="130" customFormat="1" ht="28.5" x14ac:dyDescent="0.15">
      <c r="B20" s="258"/>
      <c r="C20" s="137" t="s">
        <v>25</v>
      </c>
      <c r="D20" s="138" t="s">
        <v>26</v>
      </c>
      <c r="E20" s="136" t="str">
        <f>IF(D20="（城市序号）","/",VLOOKUP(D20,'城市序号（含境内）'!$B:$H,3))</f>
        <v>/</v>
      </c>
      <c r="F20" s="136" t="str">
        <f>IF(D20="（城市序号）","/",VLOOKUP(D20,'城市序号（含境内）'!$B:$H,2))</f>
        <v>/</v>
      </c>
      <c r="G20" s="137">
        <f>IF(OR(D20=0,D20="（城市序号）"),0,"（天数）")</f>
        <v>0</v>
      </c>
      <c r="H20" s="137">
        <f>IF(OR(D20=0,D20="（城市序号）"),0,"（人数）")</f>
        <v>0</v>
      </c>
      <c r="I20" s="136">
        <f>IF(D20="（城市序号）",0,VLOOKUP(D20,'城市序号（含境内）'!$B:$H,5))</f>
        <v>0</v>
      </c>
      <c r="J20" s="136" t="str">
        <f>IF(D20="（城市序号）","/",VLOOKUP(D20,'城市序号（含境内）'!$B:$H,4))</f>
        <v>/</v>
      </c>
      <c r="K20" s="149">
        <f>IF(J20="/",0%,IF(J20="人民币",100%,"请填中行折算价"))</f>
        <v>0</v>
      </c>
      <c r="L20" s="152"/>
      <c r="M20" s="148"/>
      <c r="N20" s="146">
        <f t="shared" si="2"/>
        <v>0</v>
      </c>
      <c r="O20" s="150">
        <f t="shared" si="6"/>
        <v>0</v>
      </c>
      <c r="P20" s="151">
        <f t="shared" si="3"/>
        <v>0</v>
      </c>
      <c r="Q20" s="208"/>
    </row>
    <row r="21" spans="2:17" s="130" customFormat="1" ht="28.5" x14ac:dyDescent="0.15">
      <c r="B21" s="259"/>
      <c r="C21" s="137" t="s">
        <v>25</v>
      </c>
      <c r="D21" s="138" t="s">
        <v>26</v>
      </c>
      <c r="E21" s="136" t="str">
        <f>IF(D21="（城市序号）","/",VLOOKUP(D21,'城市序号（含境内）'!$B:$H,3))</f>
        <v>/</v>
      </c>
      <c r="F21" s="136" t="str">
        <f>IF(D21="（城市序号）","/",VLOOKUP(D21,'城市序号（含境内）'!$B:$H,2))</f>
        <v>/</v>
      </c>
      <c r="G21" s="137">
        <f>IF(OR(D21=0,D21="（城市序号）"),0,"（天数）")</f>
        <v>0</v>
      </c>
      <c r="H21" s="137">
        <f>IF(OR(D21=0,D21="（城市序号）"),0,"（人数）")</f>
        <v>0</v>
      </c>
      <c r="I21" s="136">
        <f>IF(D21="（城市序号）",0,VLOOKUP(D21,'城市序号（含境内）'!$B:$H,5))</f>
        <v>0</v>
      </c>
      <c r="J21" s="136" t="str">
        <f>IF(D21="（城市序号）","/",VLOOKUP(D21,'城市序号（含境内）'!$B:$H,4))</f>
        <v>/</v>
      </c>
      <c r="K21" s="149">
        <f>IF(J21="/",0%,IF(J21="人民币",100%,"请填中行折算价"))</f>
        <v>0</v>
      </c>
      <c r="L21" s="152"/>
      <c r="M21" s="148"/>
      <c r="N21" s="146">
        <f t="shared" si="2"/>
        <v>0</v>
      </c>
      <c r="O21" s="150">
        <f t="shared" si="6"/>
        <v>0</v>
      </c>
      <c r="P21" s="151">
        <f t="shared" si="3"/>
        <v>0</v>
      </c>
      <c r="Q21" s="208"/>
    </row>
    <row r="22" spans="2:17" x14ac:dyDescent="0.15">
      <c r="B22" s="260" t="s">
        <v>27</v>
      </c>
      <c r="C22" s="220" t="s">
        <v>573</v>
      </c>
      <c r="D22" s="221"/>
      <c r="E22" s="221"/>
      <c r="F22" s="221"/>
      <c r="G22" s="216" t="s">
        <v>18</v>
      </c>
      <c r="H22" s="216" t="s">
        <v>18</v>
      </c>
      <c r="I22" s="216" t="s">
        <v>18</v>
      </c>
      <c r="J22" s="216" t="s">
        <v>18</v>
      </c>
      <c r="K22" s="216" t="s">
        <v>18</v>
      </c>
      <c r="L22" s="144"/>
      <c r="M22" s="145"/>
      <c r="N22" s="146">
        <f t="shared" ref="N22:N29" si="8">IF(M22="",0%,IF(M22="人民币CNY",100%,"请填中行折算价"))</f>
        <v>0</v>
      </c>
      <c r="O22" s="216" t="s">
        <v>18</v>
      </c>
      <c r="P22" s="116">
        <f t="shared" ref="P22:P29" si="9">L22*N22</f>
        <v>0</v>
      </c>
      <c r="Q22" s="208"/>
    </row>
    <row r="23" spans="2:17" x14ac:dyDescent="0.15">
      <c r="B23" s="261"/>
      <c r="C23" s="221" t="s">
        <v>28</v>
      </c>
      <c r="D23" s="221"/>
      <c r="E23" s="221"/>
      <c r="F23" s="221"/>
      <c r="G23" s="216"/>
      <c r="H23" s="216"/>
      <c r="I23" s="216"/>
      <c r="J23" s="216"/>
      <c r="K23" s="216"/>
      <c r="L23" s="144"/>
      <c r="M23" s="145"/>
      <c r="N23" s="146">
        <f t="shared" si="8"/>
        <v>0</v>
      </c>
      <c r="O23" s="216"/>
      <c r="P23" s="116">
        <f t="shared" si="9"/>
        <v>0</v>
      </c>
      <c r="Q23" s="208"/>
    </row>
    <row r="24" spans="2:17" x14ac:dyDescent="0.15">
      <c r="B24" s="261"/>
      <c r="C24" s="221" t="s">
        <v>29</v>
      </c>
      <c r="D24" s="221"/>
      <c r="E24" s="221"/>
      <c r="F24" s="221"/>
      <c r="G24" s="216"/>
      <c r="H24" s="216"/>
      <c r="I24" s="216"/>
      <c r="J24" s="216"/>
      <c r="K24" s="216"/>
      <c r="L24" s="144"/>
      <c r="M24" s="145"/>
      <c r="N24" s="146">
        <f t="shared" si="8"/>
        <v>0</v>
      </c>
      <c r="O24" s="216"/>
      <c r="P24" s="116">
        <f t="shared" si="9"/>
        <v>0</v>
      </c>
      <c r="Q24" s="208"/>
    </row>
    <row r="25" spans="2:17" x14ac:dyDescent="0.15">
      <c r="B25" s="261"/>
      <c r="C25" s="222"/>
      <c r="D25" s="222"/>
      <c r="E25" s="222"/>
      <c r="F25" s="222"/>
      <c r="G25" s="216"/>
      <c r="H25" s="216"/>
      <c r="I25" s="216"/>
      <c r="J25" s="216"/>
      <c r="K25" s="216"/>
      <c r="L25" s="147"/>
      <c r="M25" s="148"/>
      <c r="N25" s="146">
        <f t="shared" si="8"/>
        <v>0</v>
      </c>
      <c r="O25" s="216"/>
      <c r="P25" s="116">
        <f t="shared" si="9"/>
        <v>0</v>
      </c>
      <c r="Q25" s="208"/>
    </row>
    <row r="26" spans="2:17" x14ac:dyDescent="0.15">
      <c r="B26" s="261"/>
      <c r="C26" s="222"/>
      <c r="D26" s="222"/>
      <c r="E26" s="222"/>
      <c r="F26" s="222"/>
      <c r="G26" s="216"/>
      <c r="H26" s="216"/>
      <c r="I26" s="216"/>
      <c r="J26" s="216"/>
      <c r="K26" s="216"/>
      <c r="L26" s="147"/>
      <c r="M26" s="148"/>
      <c r="N26" s="146">
        <f t="shared" si="8"/>
        <v>0</v>
      </c>
      <c r="O26" s="216"/>
      <c r="P26" s="116">
        <f t="shared" si="9"/>
        <v>0</v>
      </c>
      <c r="Q26" s="208"/>
    </row>
    <row r="27" spans="2:17" x14ac:dyDescent="0.15">
      <c r="B27" s="261"/>
      <c r="C27" s="222"/>
      <c r="D27" s="222"/>
      <c r="E27" s="222"/>
      <c r="F27" s="222"/>
      <c r="G27" s="216"/>
      <c r="H27" s="216"/>
      <c r="I27" s="216"/>
      <c r="J27" s="216"/>
      <c r="K27" s="216"/>
      <c r="L27" s="147"/>
      <c r="M27" s="148"/>
      <c r="N27" s="146">
        <f t="shared" si="8"/>
        <v>0</v>
      </c>
      <c r="O27" s="216"/>
      <c r="P27" s="116">
        <f t="shared" si="9"/>
        <v>0</v>
      </c>
      <c r="Q27" s="208"/>
    </row>
    <row r="28" spans="2:17" x14ac:dyDescent="0.15">
      <c r="B28" s="261"/>
      <c r="C28" s="222"/>
      <c r="D28" s="222"/>
      <c r="E28" s="222"/>
      <c r="F28" s="222"/>
      <c r="G28" s="216"/>
      <c r="H28" s="216"/>
      <c r="I28" s="216"/>
      <c r="J28" s="216"/>
      <c r="K28" s="216"/>
      <c r="L28" s="147"/>
      <c r="M28" s="148"/>
      <c r="N28" s="146">
        <f t="shared" si="8"/>
        <v>0</v>
      </c>
      <c r="O28" s="216"/>
      <c r="P28" s="116">
        <f t="shared" si="9"/>
        <v>0</v>
      </c>
      <c r="Q28" s="208"/>
    </row>
    <row r="29" spans="2:17" x14ac:dyDescent="0.15">
      <c r="B29" s="261"/>
      <c r="C29" s="222"/>
      <c r="D29" s="222"/>
      <c r="E29" s="222"/>
      <c r="F29" s="222"/>
      <c r="G29" s="216"/>
      <c r="H29" s="216"/>
      <c r="I29" s="216"/>
      <c r="J29" s="216"/>
      <c r="K29" s="216"/>
      <c r="L29" s="147"/>
      <c r="M29" s="148"/>
      <c r="N29" s="146">
        <f t="shared" si="8"/>
        <v>0</v>
      </c>
      <c r="O29" s="216"/>
      <c r="P29" s="116">
        <f t="shared" si="9"/>
        <v>0</v>
      </c>
      <c r="Q29" s="209"/>
    </row>
    <row r="30" spans="2:17" x14ac:dyDescent="0.15">
      <c r="B30" s="257" t="s">
        <v>30</v>
      </c>
      <c r="C30" s="139" t="s">
        <v>31</v>
      </c>
      <c r="D30" s="339" t="s">
        <v>572</v>
      </c>
      <c r="E30" s="199"/>
      <c r="F30" s="200"/>
      <c r="G30" s="140">
        <v>0</v>
      </c>
      <c r="H30" s="140">
        <v>0</v>
      </c>
      <c r="I30" s="139">
        <f>IF(D30="（城市序号）",0,VLOOKUP(D30,'城市序号（含境内）'!$B:$T,6))</f>
        <v>0</v>
      </c>
      <c r="J30" s="215" t="str">
        <f>IF(D30="（城市序号）","/",VLOOKUP(D30,'城市序号（含境内）'!$B:$H,4))</f>
        <v>/</v>
      </c>
      <c r="K30" s="236">
        <f t="shared" ref="K30" si="10">IF(J30="/",0%,IF(J30="人民币",100%,"请填中行折算价"))</f>
        <v>0</v>
      </c>
      <c r="L30" s="237" t="s">
        <v>18</v>
      </c>
      <c r="M30" s="237" t="s">
        <v>18</v>
      </c>
      <c r="N30" s="244" t="s">
        <v>18</v>
      </c>
      <c r="O30" s="216" t="s">
        <v>18</v>
      </c>
      <c r="P30" s="116">
        <f>G30*H30*I30*K30</f>
        <v>0</v>
      </c>
      <c r="Q30" s="156" t="s">
        <v>32</v>
      </c>
    </row>
    <row r="31" spans="2:17" x14ac:dyDescent="0.15">
      <c r="B31" s="258"/>
      <c r="C31" s="139" t="s">
        <v>33</v>
      </c>
      <c r="D31" s="340"/>
      <c r="E31" s="201"/>
      <c r="F31" s="202"/>
      <c r="G31" s="140">
        <v>0</v>
      </c>
      <c r="H31" s="140">
        <v>0</v>
      </c>
      <c r="I31" s="139">
        <f>IF(D30="（城市序号）",0,VLOOKUP(D30,'城市序号（含境内）'!$B:$T,7))</f>
        <v>0</v>
      </c>
      <c r="J31" s="215"/>
      <c r="K31" s="236"/>
      <c r="L31" s="238"/>
      <c r="M31" s="238"/>
      <c r="N31" s="245"/>
      <c r="O31" s="216"/>
      <c r="P31" s="116">
        <f>G31*H31*I31*K30</f>
        <v>0</v>
      </c>
      <c r="Q31" s="210">
        <f>SUM(P30:P39)</f>
        <v>0</v>
      </c>
    </row>
    <row r="32" spans="2:17" x14ac:dyDescent="0.15">
      <c r="B32" s="258"/>
      <c r="C32" s="141" t="s">
        <v>34</v>
      </c>
      <c r="D32" s="339"/>
      <c r="E32" s="199"/>
      <c r="F32" s="200"/>
      <c r="G32" s="140">
        <v>0</v>
      </c>
      <c r="H32" s="140">
        <v>0</v>
      </c>
      <c r="I32" s="139">
        <f>IF(D32="（城市序号）",0,VLOOKUP(D32,'城市序号（含境内）'!$B:$T,6))</f>
        <v>0</v>
      </c>
      <c r="J32" s="215" t="str">
        <f>IF(D32="（城市序号）","/",VLOOKUP(D32,'城市序号（含境内）'!$B:$H,4))</f>
        <v>/</v>
      </c>
      <c r="K32" s="236">
        <f t="shared" ref="K32" si="11">IF(J32="/",0%,IF(J32="人民币",100%,"请填中行折算价"))</f>
        <v>0</v>
      </c>
      <c r="L32" s="238"/>
      <c r="M32" s="238"/>
      <c r="N32" s="245"/>
      <c r="O32" s="216"/>
      <c r="P32" s="116">
        <f>G32*H32*I32*K32</f>
        <v>0</v>
      </c>
      <c r="Q32" s="211"/>
    </row>
    <row r="33" spans="2:17" x14ac:dyDescent="0.15">
      <c r="B33" s="258"/>
      <c r="C33" s="141" t="s">
        <v>35</v>
      </c>
      <c r="D33" s="340"/>
      <c r="E33" s="201"/>
      <c r="F33" s="202"/>
      <c r="G33" s="140">
        <v>0</v>
      </c>
      <c r="H33" s="140">
        <v>0</v>
      </c>
      <c r="I33" s="139">
        <f>IF(D32="（城市序号）",0,VLOOKUP(D32,'城市序号（含境内）'!$B:$T,7))</f>
        <v>0</v>
      </c>
      <c r="J33" s="215"/>
      <c r="K33" s="236"/>
      <c r="L33" s="238"/>
      <c r="M33" s="238"/>
      <c r="N33" s="245"/>
      <c r="O33" s="216"/>
      <c r="P33" s="116">
        <f>G33*H33*I33*K32</f>
        <v>0</v>
      </c>
      <c r="Q33" s="211"/>
    </row>
    <row r="34" spans="2:17" x14ac:dyDescent="0.15">
      <c r="B34" s="258"/>
      <c r="C34" s="141" t="s">
        <v>36</v>
      </c>
      <c r="D34" s="339" t="s">
        <v>572</v>
      </c>
      <c r="E34" s="199"/>
      <c r="F34" s="200"/>
      <c r="G34" s="140">
        <v>0</v>
      </c>
      <c r="H34" s="140">
        <v>0</v>
      </c>
      <c r="I34" s="139">
        <f>IF(D34="（城市序号）",0,VLOOKUP(D34,'城市序号（含境内）'!$B:$T,6))</f>
        <v>0</v>
      </c>
      <c r="J34" s="215" t="str">
        <f>IF(D34="（城市序号）","/",VLOOKUP(D34,'城市序号（含境内）'!$B:$H,4))</f>
        <v>/</v>
      </c>
      <c r="K34" s="236">
        <f t="shared" ref="K34" si="12">IF(J34="/",0%,IF(J34="人民币",100%,"请填中行折算价"))</f>
        <v>0</v>
      </c>
      <c r="L34" s="238"/>
      <c r="M34" s="238"/>
      <c r="N34" s="245"/>
      <c r="O34" s="216"/>
      <c r="P34" s="116">
        <f>G34*H34*I34*K34</f>
        <v>0</v>
      </c>
      <c r="Q34" s="211"/>
    </row>
    <row r="35" spans="2:17" x14ac:dyDescent="0.15">
      <c r="B35" s="258"/>
      <c r="C35" s="141" t="s">
        <v>37</v>
      </c>
      <c r="D35" s="340"/>
      <c r="E35" s="201"/>
      <c r="F35" s="202"/>
      <c r="G35" s="140">
        <v>0</v>
      </c>
      <c r="H35" s="140">
        <v>0</v>
      </c>
      <c r="I35" s="139">
        <f>IF(D34="（城市序号）",0,VLOOKUP(D34,'城市序号（含境内）'!$B:$T,7))</f>
        <v>0</v>
      </c>
      <c r="J35" s="215"/>
      <c r="K35" s="236"/>
      <c r="L35" s="238"/>
      <c r="M35" s="238"/>
      <c r="N35" s="245"/>
      <c r="O35" s="216"/>
      <c r="P35" s="116">
        <f>G35*H35*I35*K34</f>
        <v>0</v>
      </c>
      <c r="Q35" s="211"/>
    </row>
    <row r="36" spans="2:17" x14ac:dyDescent="0.15">
      <c r="B36" s="258"/>
      <c r="C36" s="141" t="s">
        <v>38</v>
      </c>
      <c r="D36" s="339" t="s">
        <v>572</v>
      </c>
      <c r="E36" s="199" t="str">
        <f>IF(D36="（城市序号）","/",VLOOKUP(D36,'城市序号（含境内）'!$B:$H,2))</f>
        <v>/</v>
      </c>
      <c r="F36" s="200"/>
      <c r="G36" s="140">
        <v>0</v>
      </c>
      <c r="H36" s="140">
        <v>0</v>
      </c>
      <c r="I36" s="139">
        <f>IF(D36="（城市序号）",0,VLOOKUP(D36,'城市序号（含境内）'!$B:$T,6))</f>
        <v>0</v>
      </c>
      <c r="J36" s="215" t="str">
        <f>IF(D36="（城市序号）","/",VLOOKUP(D36,'城市序号（含境内）'!$B:$H,4))</f>
        <v>/</v>
      </c>
      <c r="K36" s="236">
        <f>IF(J36="/",0%,IF(J36="人民币",100%,"请填中行折算价"))</f>
        <v>0</v>
      </c>
      <c r="L36" s="238"/>
      <c r="M36" s="238"/>
      <c r="N36" s="245"/>
      <c r="O36" s="216"/>
      <c r="P36" s="116">
        <f>G36*H36*I36*K36</f>
        <v>0</v>
      </c>
      <c r="Q36" s="211"/>
    </row>
    <row r="37" spans="2:17" x14ac:dyDescent="0.15">
      <c r="B37" s="258"/>
      <c r="C37" s="141" t="s">
        <v>39</v>
      </c>
      <c r="D37" s="340"/>
      <c r="E37" s="201"/>
      <c r="F37" s="202"/>
      <c r="G37" s="140">
        <v>0</v>
      </c>
      <c r="H37" s="140">
        <v>0</v>
      </c>
      <c r="I37" s="139">
        <f>IF(D36="（城市序号）",0,VLOOKUP(D36,'城市序号（含境内）'!$B:$T,7))</f>
        <v>0</v>
      </c>
      <c r="J37" s="215"/>
      <c r="K37" s="236"/>
      <c r="L37" s="238"/>
      <c r="M37" s="238"/>
      <c r="N37" s="245"/>
      <c r="O37" s="216"/>
      <c r="P37" s="116">
        <f>G37*H37*I37*K36</f>
        <v>0</v>
      </c>
      <c r="Q37" s="211"/>
    </row>
    <row r="38" spans="2:17" x14ac:dyDescent="0.15">
      <c r="B38" s="258"/>
      <c r="C38" s="141" t="s">
        <v>38</v>
      </c>
      <c r="D38" s="339" t="s">
        <v>572</v>
      </c>
      <c r="E38" s="199" t="str">
        <f>IF(D38="（城市序号）","/",VLOOKUP(D38,'城市序号（含境内）'!$B:$H,2))</f>
        <v>/</v>
      </c>
      <c r="F38" s="200"/>
      <c r="G38" s="140">
        <v>0</v>
      </c>
      <c r="H38" s="140">
        <v>0</v>
      </c>
      <c r="I38" s="139">
        <f>IF(D38="（城市序号）",0,VLOOKUP(D38,'城市序号（含境内）'!$B:$T,6))</f>
        <v>0</v>
      </c>
      <c r="J38" s="215" t="str">
        <f>IF(D38="（城市序号）","/",VLOOKUP(D38,'城市序号（含境内）'!$B:$H,4))</f>
        <v>/</v>
      </c>
      <c r="K38" s="236">
        <f>IF(J38="/",0%,IF(J38="人民币",100%,"请填中行折算价"))</f>
        <v>0</v>
      </c>
      <c r="L38" s="238"/>
      <c r="M38" s="238"/>
      <c r="N38" s="245"/>
      <c r="O38" s="216"/>
      <c r="P38" s="116">
        <f>G38*H38*I38*K38</f>
        <v>0</v>
      </c>
      <c r="Q38" s="211"/>
    </row>
    <row r="39" spans="2:17" x14ac:dyDescent="0.15">
      <c r="B39" s="259"/>
      <c r="C39" s="141" t="s">
        <v>39</v>
      </c>
      <c r="D39" s="253"/>
      <c r="E39" s="201"/>
      <c r="F39" s="202"/>
      <c r="G39" s="140">
        <v>0</v>
      </c>
      <c r="H39" s="140">
        <v>0</v>
      </c>
      <c r="I39" s="139">
        <f>IF(D38="（城市序号）",0,VLOOKUP(D38,'城市序号（含境内）'!$B:$T,7))</f>
        <v>0</v>
      </c>
      <c r="J39" s="215"/>
      <c r="K39" s="236"/>
      <c r="L39" s="243"/>
      <c r="M39" s="243"/>
      <c r="N39" s="246"/>
      <c r="O39" s="216"/>
      <c r="P39" s="116">
        <f>G39*H39*I39*K38</f>
        <v>0</v>
      </c>
      <c r="Q39" s="212"/>
    </row>
    <row r="40" spans="2:17" ht="20.25" x14ac:dyDescent="0.15">
      <c r="B40" s="247" t="s">
        <v>40</v>
      </c>
      <c r="C40" s="250" t="s">
        <v>18</v>
      </c>
      <c r="D40" s="254" t="s">
        <v>18</v>
      </c>
      <c r="E40" s="193" t="s">
        <v>18</v>
      </c>
      <c r="F40" s="194"/>
      <c r="G40" s="203" t="s">
        <v>41</v>
      </c>
      <c r="H40" s="230" t="s">
        <v>18</v>
      </c>
      <c r="I40" s="230" t="s">
        <v>18</v>
      </c>
      <c r="J40" s="233" t="s">
        <v>18</v>
      </c>
      <c r="K40" s="240" t="s">
        <v>42</v>
      </c>
      <c r="L40" s="237" t="s">
        <v>18</v>
      </c>
      <c r="M40" s="233" t="s">
        <v>43</v>
      </c>
      <c r="N40" s="240" t="s">
        <v>44</v>
      </c>
      <c r="O40" s="227" t="s">
        <v>18</v>
      </c>
      <c r="P40" s="237" t="s">
        <v>18</v>
      </c>
      <c r="Q40" s="157" t="s">
        <v>45</v>
      </c>
    </row>
    <row r="41" spans="2:17" ht="18.75" customHeight="1" x14ac:dyDescent="0.15">
      <c r="B41" s="248"/>
      <c r="C41" s="251"/>
      <c r="D41" s="255"/>
      <c r="E41" s="195"/>
      <c r="F41" s="196"/>
      <c r="G41" s="204"/>
      <c r="H41" s="231"/>
      <c r="I41" s="231"/>
      <c r="J41" s="234"/>
      <c r="K41" s="241"/>
      <c r="L41" s="238"/>
      <c r="M41" s="234"/>
      <c r="N41" s="241"/>
      <c r="O41" s="228"/>
      <c r="P41" s="238"/>
      <c r="Q41" s="213">
        <f>SUM(Q6,Q16,Q31)</f>
        <v>0</v>
      </c>
    </row>
    <row r="42" spans="2:17" x14ac:dyDescent="0.15">
      <c r="B42" s="249"/>
      <c r="C42" s="252"/>
      <c r="D42" s="256"/>
      <c r="E42" s="197"/>
      <c r="F42" s="198"/>
      <c r="G42" s="205"/>
      <c r="H42" s="232"/>
      <c r="I42" s="232"/>
      <c r="J42" s="235"/>
      <c r="K42" s="242"/>
      <c r="L42" s="239"/>
      <c r="M42" s="235"/>
      <c r="N42" s="242"/>
      <c r="O42" s="229"/>
      <c r="P42" s="239"/>
      <c r="Q42" s="214"/>
    </row>
    <row r="43" spans="2:17" ht="14.25" customHeight="1" x14ac:dyDescent="0.15">
      <c r="B43" s="185" t="s">
        <v>46</v>
      </c>
      <c r="C43" s="186"/>
      <c r="D43" s="206" t="s">
        <v>47</v>
      </c>
      <c r="E43" s="206"/>
      <c r="F43" s="206"/>
      <c r="G43" s="206"/>
      <c r="H43" s="185"/>
      <c r="I43" s="186"/>
      <c r="J43" s="186"/>
      <c r="K43" s="186"/>
      <c r="L43" s="186"/>
      <c r="M43" s="223"/>
      <c r="N43" s="126" t="s">
        <v>48</v>
      </c>
      <c r="O43" s="124"/>
      <c r="P43" s="127" t="s">
        <v>49</v>
      </c>
      <c r="Q43" s="158"/>
    </row>
    <row r="44" spans="2:17" x14ac:dyDescent="0.15">
      <c r="B44" s="187"/>
      <c r="C44" s="188"/>
      <c r="D44" s="191"/>
      <c r="E44" s="191"/>
      <c r="F44" s="191"/>
      <c r="G44" s="191"/>
      <c r="H44" s="187"/>
      <c r="I44" s="188"/>
      <c r="J44" s="188"/>
      <c r="K44" s="188"/>
      <c r="L44" s="188"/>
      <c r="M44" s="224"/>
      <c r="N44" s="130"/>
      <c r="O44" s="130"/>
      <c r="P44" s="130"/>
      <c r="Q44" s="159"/>
    </row>
    <row r="45" spans="2:17" x14ac:dyDescent="0.15">
      <c r="B45" s="187"/>
      <c r="C45" s="188"/>
      <c r="D45" s="191"/>
      <c r="E45" s="191"/>
      <c r="F45" s="191"/>
      <c r="G45" s="191"/>
      <c r="H45" s="187"/>
      <c r="I45" s="188"/>
      <c r="J45" s="188"/>
      <c r="K45" s="188"/>
      <c r="L45" s="188"/>
      <c r="M45" s="224"/>
      <c r="N45" s="130"/>
      <c r="O45" s="130"/>
      <c r="P45" s="130"/>
      <c r="Q45" s="159"/>
    </row>
    <row r="46" spans="2:17" x14ac:dyDescent="0.15">
      <c r="B46" s="189"/>
      <c r="C46" s="190"/>
      <c r="D46" s="192"/>
      <c r="E46" s="192"/>
      <c r="F46" s="192"/>
      <c r="G46" s="192"/>
      <c r="H46" s="189"/>
      <c r="I46" s="190"/>
      <c r="J46" s="190"/>
      <c r="K46" s="190"/>
      <c r="L46" s="190"/>
      <c r="M46" s="225"/>
      <c r="N46" s="153"/>
      <c r="O46" s="153"/>
      <c r="P46" s="153"/>
      <c r="Q46" s="160"/>
    </row>
    <row r="47" spans="2:17" x14ac:dyDescent="0.15">
      <c r="Q47" s="161"/>
    </row>
    <row r="48" spans="2:17" x14ac:dyDescent="0.15">
      <c r="C48" s="142"/>
      <c r="Q48" s="162"/>
    </row>
    <row r="49" spans="8:17" x14ac:dyDescent="0.15">
      <c r="Q49" s="162"/>
    </row>
    <row r="50" spans="8:17" x14ac:dyDescent="0.15">
      <c r="H50" s="143"/>
      <c r="Q50" s="162"/>
    </row>
    <row r="51" spans="8:17" x14ac:dyDescent="0.15">
      <c r="Q51" s="162"/>
    </row>
    <row r="52" spans="8:17" x14ac:dyDescent="0.15">
      <c r="Q52" s="162"/>
    </row>
  </sheetData>
  <sheetProtection password="C76F" sheet="1" selectLockedCells="1"/>
  <mergeCells count="91">
    <mergeCell ref="B1:Q1"/>
    <mergeCell ref="B2:Q2"/>
    <mergeCell ref="I3:K3"/>
    <mergeCell ref="L3:N3"/>
    <mergeCell ref="D5:F5"/>
    <mergeCell ref="G3:G4"/>
    <mergeCell ref="G5:G14"/>
    <mergeCell ref="I5:I14"/>
    <mergeCell ref="K5:K14"/>
    <mergeCell ref="B3:B4"/>
    <mergeCell ref="B5:B14"/>
    <mergeCell ref="P3:P4"/>
    <mergeCell ref="Q3:Q4"/>
    <mergeCell ref="Q6:Q14"/>
    <mergeCell ref="B15:B21"/>
    <mergeCell ref="B22:B29"/>
    <mergeCell ref="B30:B39"/>
    <mergeCell ref="H3:H4"/>
    <mergeCell ref="H5:H14"/>
    <mergeCell ref="H22:H29"/>
    <mergeCell ref="C26:F26"/>
    <mergeCell ref="C27:F27"/>
    <mergeCell ref="C28:F28"/>
    <mergeCell ref="C29:F29"/>
    <mergeCell ref="D9:F9"/>
    <mergeCell ref="D10:F10"/>
    <mergeCell ref="D11:F11"/>
    <mergeCell ref="D12:F12"/>
    <mergeCell ref="D6:F6"/>
    <mergeCell ref="H40:H42"/>
    <mergeCell ref="B40:B42"/>
    <mergeCell ref="C40:C42"/>
    <mergeCell ref="D30:D31"/>
    <mergeCell ref="D32:D33"/>
    <mergeCell ref="D34:D35"/>
    <mergeCell ref="D36:D37"/>
    <mergeCell ref="D38:D39"/>
    <mergeCell ref="D40:D42"/>
    <mergeCell ref="P40:P42"/>
    <mergeCell ref="K40:K42"/>
    <mergeCell ref="L30:L39"/>
    <mergeCell ref="L40:L42"/>
    <mergeCell ref="M30:M39"/>
    <mergeCell ref="M40:M42"/>
    <mergeCell ref="N30:N39"/>
    <mergeCell ref="N40:N42"/>
    <mergeCell ref="K38:K39"/>
    <mergeCell ref="K22:K29"/>
    <mergeCell ref="K30:K31"/>
    <mergeCell ref="K32:K33"/>
    <mergeCell ref="K34:K35"/>
    <mergeCell ref="K36:K37"/>
    <mergeCell ref="H43:M46"/>
    <mergeCell ref="O3:O4"/>
    <mergeCell ref="O5:O14"/>
    <mergeCell ref="O22:O29"/>
    <mergeCell ref="O30:O39"/>
    <mergeCell ref="O40:O42"/>
    <mergeCell ref="I22:I29"/>
    <mergeCell ref="I40:I42"/>
    <mergeCell ref="J5:J14"/>
    <mergeCell ref="J22:J29"/>
    <mergeCell ref="J30:J31"/>
    <mergeCell ref="J32:J33"/>
    <mergeCell ref="J34:J35"/>
    <mergeCell ref="J36:J37"/>
    <mergeCell ref="J38:J39"/>
    <mergeCell ref="J40:J42"/>
    <mergeCell ref="Q16:Q29"/>
    <mergeCell ref="Q31:Q39"/>
    <mergeCell ref="Q41:Q42"/>
    <mergeCell ref="C3:F4"/>
    <mergeCell ref="E34:F35"/>
    <mergeCell ref="E32:F33"/>
    <mergeCell ref="E30:F31"/>
    <mergeCell ref="G22:G29"/>
    <mergeCell ref="D13:F13"/>
    <mergeCell ref="D14:F14"/>
    <mergeCell ref="C22:F22"/>
    <mergeCell ref="C23:F23"/>
    <mergeCell ref="C24:F24"/>
    <mergeCell ref="C25:F25"/>
    <mergeCell ref="D7:F7"/>
    <mergeCell ref="D8:F8"/>
    <mergeCell ref="B43:C46"/>
    <mergeCell ref="D44:G46"/>
    <mergeCell ref="E40:F42"/>
    <mergeCell ref="E38:F39"/>
    <mergeCell ref="E36:F37"/>
    <mergeCell ref="G40:G42"/>
    <mergeCell ref="D43:G43"/>
  </mergeCells>
  <phoneticPr fontId="40" type="noConversion"/>
  <dataValidations count="2">
    <dataValidation type="list" allowBlank="1" showInputMessage="1" showErrorMessage="1" sqref="M5:M29" xr:uid="{A0D2934E-9B6E-4E9B-8D9B-9E2ADC32D13E}">
      <formula1>"人民币CNY,港币HKD,澳门元MOP,新台币TWD,美元USD,欧元EUR,英镑GBP,瑞士法郎CHF,日元JPY,韩元KRW,新加坡元SGD,泰铢THB,俄罗斯卢布RUB,澳大利亚元AUD,新西兰元NZD,加拿大元CAD,挪威克朗NOK,瑞典克朗SEK,丹麦克朗DKK,波兰兹罗提PLN,马来林吉特MYR,菲律宾比索PHP,印尼卢比IDR,印度卢比INR,越南盾VND,南非兰特ZAR,沙特里亚尔SAR,土耳其里拉TRY,阿联酋迪拉姆AED,巴西里亚尔BRL,其他(         )"</formula1>
    </dataValidation>
    <dataValidation type="list" allowBlank="1" showInputMessage="1" showErrorMessage="1" sqref="C22:F29" xr:uid="{6B4D97AB-17EA-456B-9587-B23A63403363}">
      <formula1>"（*接待费、劳务费不属于差旅费，不填入该表，请另行预约报销*）,(*外币图书、版面、材料等属于日常报销，请填入后一页的日常汇兑表*）,签证费,保险费,防疫费,会议注册费,护照费,订票费,快递费,手续费,往返驻地和机场（火车站、码头）的市内交通费（放弃当日交通/公杂补助）,招生宣传（展览文印耗材其他等）"</formula1>
    </dataValidation>
  </dataValidations>
  <hyperlinks>
    <hyperlink ref="D43" r:id="rId1" xr:uid="{57CB9D63-F433-4C67-91F1-4C41A5D00D6D}"/>
    <hyperlink ref="D43:G43" r:id="rId2" display="http://www.boc.cn/sourcedb/whpj/" xr:uid="{917D3F3F-49B1-4BE7-8415-F429866D060A}"/>
  </hyperlinks>
  <pageMargins left="0.39370078740157483" right="0.39370078740157483" top="0.39370078740157483" bottom="0.39370078740157483" header="0" footer="0"/>
  <pageSetup paperSize="9" scale="60" orientation="landscape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484D-04D1-4E93-8874-21C5D8ECE3BE}">
  <dimension ref="A1:H31"/>
  <sheetViews>
    <sheetView workbookViewId="0">
      <selection activeCell="I20" sqref="I20"/>
    </sheetView>
  </sheetViews>
  <sheetFormatPr defaultColWidth="9" defaultRowHeight="14.25" x14ac:dyDescent="0.15"/>
  <cols>
    <col min="3" max="3" width="14.875" customWidth="1"/>
    <col min="4" max="4" width="19.875" customWidth="1"/>
    <col min="5" max="5" width="15.625" customWidth="1"/>
    <col min="6" max="6" width="17.125" customWidth="1"/>
    <col min="7" max="7" width="21.125" customWidth="1"/>
    <col min="8" max="8" width="21.75" customWidth="1"/>
  </cols>
  <sheetData>
    <row r="1" spans="1:8" ht="25.5" x14ac:dyDescent="0.15">
      <c r="A1" s="262" t="s">
        <v>50</v>
      </c>
      <c r="B1" s="263"/>
      <c r="C1" s="263"/>
      <c r="D1" s="263"/>
      <c r="E1" s="263"/>
      <c r="F1" s="263"/>
      <c r="G1" s="263"/>
      <c r="H1" s="264"/>
    </row>
    <row r="2" spans="1:8" x14ac:dyDescent="0.15">
      <c r="A2" s="277" t="s">
        <v>51</v>
      </c>
      <c r="B2" s="278"/>
      <c r="C2" s="278"/>
      <c r="D2" s="278"/>
      <c r="E2" s="278"/>
      <c r="F2" s="278"/>
      <c r="G2" s="278"/>
      <c r="H2" s="279"/>
    </row>
    <row r="3" spans="1:8" x14ac:dyDescent="0.15">
      <c r="A3" s="261" t="s">
        <v>2</v>
      </c>
      <c r="B3" s="215"/>
      <c r="C3" s="280" t="s">
        <v>52</v>
      </c>
      <c r="D3" s="281"/>
      <c r="E3" s="281"/>
      <c r="F3" s="282"/>
      <c r="G3" s="283" t="s">
        <v>53</v>
      </c>
      <c r="H3" s="284" t="s">
        <v>45</v>
      </c>
    </row>
    <row r="4" spans="1:8" ht="28.5" x14ac:dyDescent="0.15">
      <c r="A4" s="261"/>
      <c r="B4" s="215"/>
      <c r="C4" s="92" t="s">
        <v>54</v>
      </c>
      <c r="D4" s="92" t="s">
        <v>14</v>
      </c>
      <c r="E4" s="92" t="s">
        <v>15</v>
      </c>
      <c r="F4" s="111" t="s">
        <v>16</v>
      </c>
      <c r="G4" s="268"/>
      <c r="H4" s="284"/>
    </row>
    <row r="5" spans="1:8" x14ac:dyDescent="0.15">
      <c r="A5" s="273"/>
      <c r="B5" s="274"/>
      <c r="C5" s="112"/>
      <c r="D5" s="113"/>
      <c r="E5" s="114" t="s">
        <v>19</v>
      </c>
      <c r="F5" s="115">
        <f>IF(E5=0,0%,IF(E5="人民币CNY",100%,"填中行折算价"))</f>
        <v>1</v>
      </c>
      <c r="G5" s="116">
        <f t="shared" ref="G5:G27" si="0">D5*F5</f>
        <v>0</v>
      </c>
      <c r="H5" s="285">
        <f>SUM(G5:G27)</f>
        <v>0</v>
      </c>
    </row>
    <row r="6" spans="1:8" x14ac:dyDescent="0.15">
      <c r="A6" s="273"/>
      <c r="B6" s="274"/>
      <c r="C6" s="112"/>
      <c r="D6" s="113"/>
      <c r="E6" s="114"/>
      <c r="F6" s="115">
        <f t="shared" ref="F6:F27" si="1">IF(E6=0,0%,IF(E6="人民币CNY",100%,"填中行折算价"))</f>
        <v>0</v>
      </c>
      <c r="G6" s="116">
        <f t="shared" si="0"/>
        <v>0</v>
      </c>
      <c r="H6" s="286"/>
    </row>
    <row r="7" spans="1:8" x14ac:dyDescent="0.15">
      <c r="A7" s="273"/>
      <c r="B7" s="274"/>
      <c r="C7" s="117"/>
      <c r="D7" s="113"/>
      <c r="E7" s="114"/>
      <c r="F7" s="115">
        <f t="shared" si="1"/>
        <v>0</v>
      </c>
      <c r="G7" s="116">
        <f t="shared" si="0"/>
        <v>0</v>
      </c>
      <c r="H7" s="286"/>
    </row>
    <row r="8" spans="1:8" x14ac:dyDescent="0.15">
      <c r="A8" s="273"/>
      <c r="B8" s="274"/>
      <c r="C8" s="112"/>
      <c r="D8" s="113"/>
      <c r="E8" s="114"/>
      <c r="F8" s="115">
        <f t="shared" si="1"/>
        <v>0</v>
      </c>
      <c r="G8" s="116">
        <f t="shared" si="0"/>
        <v>0</v>
      </c>
      <c r="H8" s="286"/>
    </row>
    <row r="9" spans="1:8" x14ac:dyDescent="0.15">
      <c r="A9" s="273"/>
      <c r="B9" s="274"/>
      <c r="C9" s="112"/>
      <c r="D9" s="113"/>
      <c r="E9" s="114"/>
      <c r="F9" s="115">
        <f t="shared" si="1"/>
        <v>0</v>
      </c>
      <c r="G9" s="116">
        <f t="shared" si="0"/>
        <v>0</v>
      </c>
      <c r="H9" s="286"/>
    </row>
    <row r="10" spans="1:8" x14ac:dyDescent="0.15">
      <c r="A10" s="273"/>
      <c r="B10" s="274"/>
      <c r="C10" s="112"/>
      <c r="D10" s="113"/>
      <c r="E10" s="114"/>
      <c r="F10" s="115">
        <f t="shared" si="1"/>
        <v>0</v>
      </c>
      <c r="G10" s="116">
        <f t="shared" si="0"/>
        <v>0</v>
      </c>
      <c r="H10" s="286"/>
    </row>
    <row r="11" spans="1:8" x14ac:dyDescent="0.15">
      <c r="A11" s="273"/>
      <c r="B11" s="274"/>
      <c r="C11" s="112"/>
      <c r="D11" s="113"/>
      <c r="E11" s="114"/>
      <c r="F11" s="115">
        <f t="shared" si="1"/>
        <v>0</v>
      </c>
      <c r="G11" s="116">
        <f t="shared" si="0"/>
        <v>0</v>
      </c>
      <c r="H11" s="286"/>
    </row>
    <row r="12" spans="1:8" x14ac:dyDescent="0.15">
      <c r="A12" s="273"/>
      <c r="B12" s="274"/>
      <c r="C12" s="112"/>
      <c r="D12" s="113"/>
      <c r="E12" s="114"/>
      <c r="F12" s="115">
        <f>IF(E12=0,0%,IF(E12="人民币CNY",100%,"填中行折算价"))</f>
        <v>0</v>
      </c>
      <c r="G12" s="116">
        <f t="shared" si="0"/>
        <v>0</v>
      </c>
      <c r="H12" s="286"/>
    </row>
    <row r="13" spans="1:8" x14ac:dyDescent="0.15">
      <c r="A13" s="273"/>
      <c r="B13" s="274"/>
      <c r="C13" s="112"/>
      <c r="D13" s="113"/>
      <c r="E13" s="114"/>
      <c r="F13" s="115">
        <f t="shared" si="1"/>
        <v>0</v>
      </c>
      <c r="G13" s="116">
        <f t="shared" si="0"/>
        <v>0</v>
      </c>
      <c r="H13" s="286"/>
    </row>
    <row r="14" spans="1:8" x14ac:dyDescent="0.15">
      <c r="A14" s="273"/>
      <c r="B14" s="274"/>
      <c r="C14" s="112"/>
      <c r="D14" s="113"/>
      <c r="E14" s="114"/>
      <c r="F14" s="115">
        <f t="shared" si="1"/>
        <v>0</v>
      </c>
      <c r="G14" s="116">
        <f t="shared" si="0"/>
        <v>0</v>
      </c>
      <c r="H14" s="286"/>
    </row>
    <row r="15" spans="1:8" x14ac:dyDescent="0.15">
      <c r="A15" s="273"/>
      <c r="B15" s="274"/>
      <c r="C15" s="112"/>
      <c r="D15" s="113"/>
      <c r="E15" s="114"/>
      <c r="F15" s="115">
        <f t="shared" si="1"/>
        <v>0</v>
      </c>
      <c r="G15" s="116">
        <f t="shared" si="0"/>
        <v>0</v>
      </c>
      <c r="H15" s="286"/>
    </row>
    <row r="16" spans="1:8" x14ac:dyDescent="0.15">
      <c r="A16" s="273"/>
      <c r="B16" s="274"/>
      <c r="C16" s="112"/>
      <c r="D16" s="113"/>
      <c r="E16" s="114"/>
      <c r="F16" s="115">
        <f t="shared" si="1"/>
        <v>0</v>
      </c>
      <c r="G16" s="116">
        <f t="shared" si="0"/>
        <v>0</v>
      </c>
      <c r="H16" s="286"/>
    </row>
    <row r="17" spans="1:8" x14ac:dyDescent="0.15">
      <c r="A17" s="273"/>
      <c r="B17" s="274"/>
      <c r="C17" s="112"/>
      <c r="D17" s="113"/>
      <c r="E17" s="114"/>
      <c r="F17" s="115">
        <f t="shared" si="1"/>
        <v>0</v>
      </c>
      <c r="G17" s="116">
        <f t="shared" si="0"/>
        <v>0</v>
      </c>
      <c r="H17" s="286"/>
    </row>
    <row r="18" spans="1:8" x14ac:dyDescent="0.15">
      <c r="A18" s="273"/>
      <c r="B18" s="274"/>
      <c r="C18" s="112"/>
      <c r="D18" s="113"/>
      <c r="E18" s="114"/>
      <c r="F18" s="115">
        <f t="shared" si="1"/>
        <v>0</v>
      </c>
      <c r="G18" s="116">
        <f t="shared" si="0"/>
        <v>0</v>
      </c>
      <c r="H18" s="286"/>
    </row>
    <row r="19" spans="1:8" x14ac:dyDescent="0.15">
      <c r="A19" s="273"/>
      <c r="B19" s="274"/>
      <c r="C19" s="112"/>
      <c r="D19" s="113"/>
      <c r="E19" s="114"/>
      <c r="F19" s="115">
        <f t="shared" si="1"/>
        <v>0</v>
      </c>
      <c r="G19" s="116">
        <f t="shared" si="0"/>
        <v>0</v>
      </c>
      <c r="H19" s="286"/>
    </row>
    <row r="20" spans="1:8" x14ac:dyDescent="0.15">
      <c r="A20" s="273"/>
      <c r="B20" s="274"/>
      <c r="C20" s="112"/>
      <c r="D20" s="113"/>
      <c r="E20" s="114"/>
      <c r="F20" s="115">
        <f t="shared" si="1"/>
        <v>0</v>
      </c>
      <c r="G20" s="116">
        <f t="shared" si="0"/>
        <v>0</v>
      </c>
      <c r="H20" s="286"/>
    </row>
    <row r="21" spans="1:8" x14ac:dyDescent="0.15">
      <c r="A21" s="273"/>
      <c r="B21" s="274"/>
      <c r="C21" s="112"/>
      <c r="D21" s="113"/>
      <c r="E21" s="114"/>
      <c r="F21" s="115">
        <f t="shared" si="1"/>
        <v>0</v>
      </c>
      <c r="G21" s="116">
        <f t="shared" si="0"/>
        <v>0</v>
      </c>
      <c r="H21" s="286"/>
    </row>
    <row r="22" spans="1:8" x14ac:dyDescent="0.15">
      <c r="A22" s="273"/>
      <c r="B22" s="274"/>
      <c r="C22" s="112"/>
      <c r="D22" s="113"/>
      <c r="E22" s="114"/>
      <c r="F22" s="115">
        <f t="shared" si="1"/>
        <v>0</v>
      </c>
      <c r="G22" s="116">
        <f t="shared" si="0"/>
        <v>0</v>
      </c>
      <c r="H22" s="286"/>
    </row>
    <row r="23" spans="1:8" x14ac:dyDescent="0.15">
      <c r="A23" s="273"/>
      <c r="B23" s="274"/>
      <c r="C23" s="112"/>
      <c r="D23" s="113"/>
      <c r="E23" s="114"/>
      <c r="F23" s="115">
        <f t="shared" si="1"/>
        <v>0</v>
      </c>
      <c r="G23" s="116">
        <f t="shared" si="0"/>
        <v>0</v>
      </c>
      <c r="H23" s="286"/>
    </row>
    <row r="24" spans="1:8" x14ac:dyDescent="0.15">
      <c r="A24" s="273"/>
      <c r="B24" s="274"/>
      <c r="C24" s="112"/>
      <c r="D24" s="113"/>
      <c r="E24" s="114"/>
      <c r="F24" s="115">
        <f t="shared" si="1"/>
        <v>0</v>
      </c>
      <c r="G24" s="116">
        <f t="shared" si="0"/>
        <v>0</v>
      </c>
      <c r="H24" s="286"/>
    </row>
    <row r="25" spans="1:8" x14ac:dyDescent="0.15">
      <c r="A25" s="273"/>
      <c r="B25" s="274"/>
      <c r="C25" s="112"/>
      <c r="D25" s="113"/>
      <c r="E25" s="114"/>
      <c r="F25" s="115">
        <f t="shared" si="1"/>
        <v>0</v>
      </c>
      <c r="G25" s="116">
        <f t="shared" si="0"/>
        <v>0</v>
      </c>
      <c r="H25" s="286"/>
    </row>
    <row r="26" spans="1:8" x14ac:dyDescent="0.15">
      <c r="A26" s="273"/>
      <c r="B26" s="274"/>
      <c r="C26" s="112"/>
      <c r="D26" s="113"/>
      <c r="E26" s="114"/>
      <c r="F26" s="115">
        <f t="shared" si="1"/>
        <v>0</v>
      </c>
      <c r="G26" s="116">
        <f t="shared" si="0"/>
        <v>0</v>
      </c>
      <c r="H26" s="286"/>
    </row>
    <row r="27" spans="1:8" x14ac:dyDescent="0.15">
      <c r="A27" s="273"/>
      <c r="B27" s="274"/>
      <c r="C27" s="112"/>
      <c r="D27" s="113"/>
      <c r="E27" s="114"/>
      <c r="F27" s="115">
        <f t="shared" si="1"/>
        <v>0</v>
      </c>
      <c r="G27" s="116">
        <f t="shared" si="0"/>
        <v>0</v>
      </c>
      <c r="H27" s="287"/>
    </row>
    <row r="28" spans="1:8" x14ac:dyDescent="0.15">
      <c r="A28" s="275" t="s">
        <v>43</v>
      </c>
      <c r="B28" s="276"/>
      <c r="C28" s="118"/>
      <c r="D28" s="119"/>
      <c r="E28" s="120" t="s">
        <v>43</v>
      </c>
      <c r="F28" s="121" t="s">
        <v>55</v>
      </c>
      <c r="G28" s="122"/>
      <c r="H28" s="123"/>
    </row>
    <row r="29" spans="1:8" x14ac:dyDescent="0.15">
      <c r="A29" s="124"/>
      <c r="B29" s="124"/>
      <c r="C29" s="124"/>
      <c r="D29" s="125"/>
      <c r="E29" s="124" t="s">
        <v>48</v>
      </c>
      <c r="F29" s="126"/>
      <c r="G29" s="127" t="s">
        <v>49</v>
      </c>
      <c r="H29" s="128"/>
    </row>
    <row r="30" spans="1:8" x14ac:dyDescent="0.15">
      <c r="A30" s="270" t="s">
        <v>56</v>
      </c>
      <c r="B30" s="270"/>
      <c r="C30" s="271" t="s">
        <v>47</v>
      </c>
      <c r="D30" s="271"/>
      <c r="E30" s="129"/>
      <c r="F30" s="129"/>
    </row>
    <row r="31" spans="1:8" x14ac:dyDescent="0.15">
      <c r="A31" s="270"/>
      <c r="B31" s="270"/>
      <c r="C31" s="272"/>
      <c r="D31" s="272"/>
    </row>
  </sheetData>
  <sheetProtection password="C76F" sheet="1" objects="1"/>
  <mergeCells count="33">
    <mergeCell ref="A7:B7"/>
    <mergeCell ref="G3:G4"/>
    <mergeCell ref="H3:H4"/>
    <mergeCell ref="H5:H27"/>
    <mergeCell ref="A20:B20"/>
    <mergeCell ref="A19:B19"/>
    <mergeCell ref="A8:B8"/>
    <mergeCell ref="A9:B9"/>
    <mergeCell ref="A10:B10"/>
    <mergeCell ref="A11:B11"/>
    <mergeCell ref="A12:B12"/>
    <mergeCell ref="A13:B13"/>
    <mergeCell ref="A1:H1"/>
    <mergeCell ref="A2:H2"/>
    <mergeCell ref="C3:F3"/>
    <mergeCell ref="A5:B5"/>
    <mergeCell ref="A6:B6"/>
    <mergeCell ref="A30:B31"/>
    <mergeCell ref="C30:D31"/>
    <mergeCell ref="A3:B4"/>
    <mergeCell ref="A26:B26"/>
    <mergeCell ref="A27:B27"/>
    <mergeCell ref="A28:B28"/>
    <mergeCell ref="A15:B15"/>
    <mergeCell ref="A16:B16"/>
    <mergeCell ref="A17:B17"/>
    <mergeCell ref="A18:B18"/>
    <mergeCell ref="A21:B21"/>
    <mergeCell ref="A22:B22"/>
    <mergeCell ref="A23:B23"/>
    <mergeCell ref="A24:B24"/>
    <mergeCell ref="A25:B25"/>
    <mergeCell ref="A14:B14"/>
  </mergeCells>
  <phoneticPr fontId="40" type="noConversion"/>
  <dataValidations count="2">
    <dataValidation type="list" allowBlank="1" showInputMessage="1" showErrorMessage="1" sqref="B27 A5:A27 B5:B18" xr:uid="{C610ABF8-4BD4-4C72-83F8-3E19AD13D781}">
      <formula1>"图书,版面,邮电,材料,其他（          ）"</formula1>
    </dataValidation>
    <dataValidation type="list" allowBlank="1" showInputMessage="1" showErrorMessage="1" sqref="E5:E27" xr:uid="{581E28CB-36EC-4767-95DA-4CB2B54C2B2F}">
      <formula1>"人民币CNY,港币HKD,澳门元MOP,新台币TWD,美元USD,欧元EUR,英镑GBP,瑞士法郎CHF,日元JPY,韩国元KRW,新加坡元SGD,泰铢THB,俄罗斯卢布RUB,澳大利亚元AUD,新西兰元NZD,加拿大元CAD,挪威克朗NOK,瑞典克朗SEK,丹麦克朗DKK,波兰兹罗提PLN,马来林吉特MYR,菲律宾比索PHP,越南盾VND,印尼卢比IDR,印度卢比INR,沙特里亚尔SAR,土耳其里拉TRY,南非兰特ZAR,阿联酋迪拉姆AED,巴西里亚尔BRL,其他(       )"</formula1>
    </dataValidation>
  </dataValidations>
  <hyperlinks>
    <hyperlink ref="C30" r:id="rId1" xr:uid="{50BE362A-0D2A-4688-8FA0-FA37256CF9A0}"/>
    <hyperlink ref="C30:F30" r:id="rId2" display="http://www.boc.cn/sourcedb/whpj/" xr:uid="{787E004C-2D84-4DED-B11A-AFF26694FE24}"/>
  </hyperlinks>
  <pageMargins left="0.75" right="0.75" top="1" bottom="1" header="0.5" footer="0.5"/>
  <pageSetup paperSize="9" scale="95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7CF21-5194-4818-A7A5-6AE7E19F480C}">
  <dimension ref="A1:P636"/>
  <sheetViews>
    <sheetView topLeftCell="A391" workbookViewId="0">
      <selection activeCell="I421" sqref="I421"/>
    </sheetView>
  </sheetViews>
  <sheetFormatPr defaultRowHeight="14.25" x14ac:dyDescent="0.15"/>
  <cols>
    <col min="2" max="2" width="9.75" style="8" bestFit="1" customWidth="1"/>
    <col min="3" max="3" width="18.875" customWidth="1"/>
    <col min="4" max="4" width="37" customWidth="1"/>
    <col min="5" max="5" width="7.125" style="9" bestFit="1" customWidth="1"/>
    <col min="6" max="7" width="12.125" style="9" bestFit="1" customWidth="1"/>
    <col min="8" max="8" width="13.125" style="9" bestFit="1" customWidth="1"/>
    <col min="9" max="9" width="8.125" customWidth="1"/>
    <col min="10" max="10" width="15.625" style="10" customWidth="1"/>
    <col min="12" max="12" width="9" style="11"/>
    <col min="13" max="13" width="9" style="9"/>
    <col min="14" max="16" width="11.375" style="9" bestFit="1" customWidth="1"/>
  </cols>
  <sheetData>
    <row r="1" spans="1:16" s="7" customFormat="1" ht="13.5" x14ac:dyDescent="0.15">
      <c r="A1" s="309" t="s">
        <v>57</v>
      </c>
      <c r="B1" s="304" t="s">
        <v>58</v>
      </c>
      <c r="C1" s="306" t="s">
        <v>59</v>
      </c>
      <c r="D1" s="306" t="s">
        <v>60</v>
      </c>
      <c r="E1" s="306" t="s">
        <v>61</v>
      </c>
      <c r="F1" s="12" t="s">
        <v>62</v>
      </c>
      <c r="G1" s="12" t="s">
        <v>63</v>
      </c>
      <c r="H1" s="12" t="s">
        <v>64</v>
      </c>
      <c r="J1" s="296" t="s">
        <v>65</v>
      </c>
      <c r="K1" s="296"/>
      <c r="L1" s="295"/>
      <c r="M1" s="295"/>
      <c r="N1" s="49"/>
      <c r="O1" s="49"/>
      <c r="P1" s="49"/>
    </row>
    <row r="2" spans="1:16" s="7" customFormat="1" ht="13.5" x14ac:dyDescent="0.15">
      <c r="A2" s="310"/>
      <c r="B2" s="305"/>
      <c r="C2" s="307"/>
      <c r="D2" s="307"/>
      <c r="E2" s="307"/>
      <c r="F2" s="13" t="s">
        <v>66</v>
      </c>
      <c r="G2" s="13" t="s">
        <v>66</v>
      </c>
      <c r="H2" s="13" t="s">
        <v>66</v>
      </c>
      <c r="J2" s="296"/>
      <c r="K2" s="296"/>
      <c r="L2" s="295"/>
      <c r="M2" s="295"/>
      <c r="N2" s="49"/>
      <c r="O2" s="49"/>
      <c r="P2" s="49"/>
    </row>
    <row r="3" spans="1:16" x14ac:dyDescent="0.15">
      <c r="A3" s="311"/>
      <c r="B3" s="14">
        <v>0</v>
      </c>
      <c r="C3" s="15" t="s">
        <v>18</v>
      </c>
      <c r="D3" s="16" t="s">
        <v>18</v>
      </c>
      <c r="E3" s="17" t="s">
        <v>18</v>
      </c>
      <c r="F3" s="17">
        <v>0</v>
      </c>
      <c r="G3" s="17">
        <v>0</v>
      </c>
      <c r="H3" s="17">
        <v>0</v>
      </c>
      <c r="J3" s="308" t="s">
        <v>67</v>
      </c>
      <c r="K3" s="292" t="s">
        <v>563</v>
      </c>
      <c r="L3" s="50"/>
      <c r="M3" s="51"/>
      <c r="N3" s="51"/>
      <c r="O3" s="51"/>
      <c r="P3" s="51"/>
    </row>
    <row r="4" spans="1:16" x14ac:dyDescent="0.15">
      <c r="A4" s="312" t="s">
        <v>67</v>
      </c>
      <c r="B4" s="18" t="s">
        <v>68</v>
      </c>
      <c r="C4" s="19" t="s">
        <v>69</v>
      </c>
      <c r="D4" s="20"/>
      <c r="E4" s="21"/>
      <c r="F4" s="21"/>
      <c r="G4" s="21"/>
      <c r="H4" s="21"/>
      <c r="J4" s="308"/>
      <c r="K4" s="299"/>
    </row>
    <row r="5" spans="1:16" ht="18.75" x14ac:dyDescent="0.15">
      <c r="A5" s="313"/>
      <c r="B5" s="181">
        <v>1</v>
      </c>
      <c r="C5" s="15" t="s">
        <v>70</v>
      </c>
      <c r="D5" s="16" t="s">
        <v>18</v>
      </c>
      <c r="E5" s="17" t="s">
        <v>71</v>
      </c>
      <c r="F5" s="17">
        <v>90</v>
      </c>
      <c r="G5" s="17">
        <v>50</v>
      </c>
      <c r="H5" s="17">
        <v>35</v>
      </c>
      <c r="J5" s="308"/>
      <c r="K5" s="300"/>
      <c r="L5" s="52"/>
    </row>
    <row r="6" spans="1:16" ht="18.75" x14ac:dyDescent="0.15">
      <c r="A6" s="313"/>
      <c r="B6" s="181">
        <v>2</v>
      </c>
      <c r="C6" s="15" t="s">
        <v>72</v>
      </c>
      <c r="D6" s="16" t="s">
        <v>18</v>
      </c>
      <c r="E6" s="17" t="s">
        <v>71</v>
      </c>
      <c r="F6" s="23">
        <v>120</v>
      </c>
      <c r="G6" s="17">
        <v>40</v>
      </c>
      <c r="H6" s="17">
        <v>30</v>
      </c>
      <c r="J6" s="298" t="s">
        <v>73</v>
      </c>
      <c r="K6" s="292" t="s">
        <v>564</v>
      </c>
      <c r="L6" s="52"/>
    </row>
    <row r="7" spans="1:16" ht="18.75" x14ac:dyDescent="0.25">
      <c r="A7" s="313"/>
      <c r="B7" s="24">
        <v>3</v>
      </c>
      <c r="C7" s="25" t="s">
        <v>74</v>
      </c>
      <c r="D7" s="26" t="s">
        <v>75</v>
      </c>
      <c r="E7" s="27" t="s">
        <v>71</v>
      </c>
      <c r="F7" s="27">
        <v>180</v>
      </c>
      <c r="G7" s="27">
        <v>70</v>
      </c>
      <c r="H7" s="27">
        <v>35</v>
      </c>
      <c r="J7" s="298"/>
      <c r="K7" s="299"/>
    </row>
    <row r="8" spans="1:16" ht="18.75" x14ac:dyDescent="0.25">
      <c r="A8" s="313"/>
      <c r="B8" s="24">
        <v>4</v>
      </c>
      <c r="C8" s="25" t="s">
        <v>74</v>
      </c>
      <c r="D8" s="26" t="s">
        <v>76</v>
      </c>
      <c r="E8" s="27" t="s">
        <v>71</v>
      </c>
      <c r="F8" s="27">
        <v>160</v>
      </c>
      <c r="G8" s="27">
        <v>70</v>
      </c>
      <c r="H8" s="27">
        <v>35</v>
      </c>
      <c r="J8" s="298"/>
      <c r="K8" s="300"/>
      <c r="L8" s="52"/>
    </row>
    <row r="9" spans="1:16" ht="18.75" x14ac:dyDescent="0.25">
      <c r="A9" s="313"/>
      <c r="B9" s="24">
        <v>5</v>
      </c>
      <c r="C9" s="25" t="s">
        <v>74</v>
      </c>
      <c r="D9" s="26" t="s">
        <v>77</v>
      </c>
      <c r="E9" s="27" t="s">
        <v>71</v>
      </c>
      <c r="F9" s="27">
        <v>150</v>
      </c>
      <c r="G9" s="27">
        <v>70</v>
      </c>
      <c r="H9" s="27">
        <v>35</v>
      </c>
      <c r="J9" s="308" t="s">
        <v>78</v>
      </c>
      <c r="K9" s="230" t="s">
        <v>565</v>
      </c>
      <c r="L9" s="52"/>
    </row>
    <row r="10" spans="1:16" ht="18.75" x14ac:dyDescent="0.25">
      <c r="A10" s="313"/>
      <c r="B10" s="28">
        <v>6</v>
      </c>
      <c r="C10" s="29" t="s">
        <v>79</v>
      </c>
      <c r="D10" s="30" t="s">
        <v>80</v>
      </c>
      <c r="E10" s="31" t="s">
        <v>81</v>
      </c>
      <c r="F10" s="31">
        <v>20000</v>
      </c>
      <c r="G10" s="31">
        <v>10000</v>
      </c>
      <c r="H10" s="31">
        <v>5000</v>
      </c>
      <c r="J10" s="308"/>
      <c r="K10" s="299"/>
    </row>
    <row r="11" spans="1:16" ht="18.75" x14ac:dyDescent="0.25">
      <c r="A11" s="313"/>
      <c r="B11" s="28">
        <v>7</v>
      </c>
      <c r="C11" s="29" t="s">
        <v>79</v>
      </c>
      <c r="D11" s="30" t="s">
        <v>82</v>
      </c>
      <c r="E11" s="31" t="s">
        <v>81</v>
      </c>
      <c r="F11" s="31">
        <v>18000</v>
      </c>
      <c r="G11" s="31">
        <v>10000</v>
      </c>
      <c r="H11" s="31">
        <v>5000</v>
      </c>
      <c r="J11" s="308"/>
      <c r="K11" s="300"/>
    </row>
    <row r="12" spans="1:16" ht="18.75" x14ac:dyDescent="0.25">
      <c r="A12" s="313"/>
      <c r="B12" s="28">
        <v>8</v>
      </c>
      <c r="C12" s="29" t="s">
        <v>79</v>
      </c>
      <c r="D12" s="32" t="s">
        <v>83</v>
      </c>
      <c r="E12" s="31" t="s">
        <v>81</v>
      </c>
      <c r="F12" s="31">
        <v>14000</v>
      </c>
      <c r="G12" s="31">
        <v>10000</v>
      </c>
      <c r="H12" s="31">
        <v>5000</v>
      </c>
      <c r="J12" s="298" t="s">
        <v>84</v>
      </c>
      <c r="K12" s="292" t="s">
        <v>566</v>
      </c>
    </row>
    <row r="13" spans="1:16" ht="18.75" x14ac:dyDescent="0.25">
      <c r="A13" s="313"/>
      <c r="B13" s="28">
        <v>9</v>
      </c>
      <c r="C13" s="29" t="s">
        <v>79</v>
      </c>
      <c r="D13" s="33" t="s">
        <v>85</v>
      </c>
      <c r="E13" s="31" t="s">
        <v>81</v>
      </c>
      <c r="F13" s="34">
        <v>11000</v>
      </c>
      <c r="G13" s="31">
        <v>10000</v>
      </c>
      <c r="H13" s="31">
        <v>5000</v>
      </c>
      <c r="J13" s="298"/>
      <c r="K13" s="299"/>
    </row>
    <row r="14" spans="1:16" ht="18.75" x14ac:dyDescent="0.25">
      <c r="A14" s="313"/>
      <c r="B14" s="28">
        <v>10</v>
      </c>
      <c r="C14" s="29" t="s">
        <v>79</v>
      </c>
      <c r="D14" s="30" t="s">
        <v>77</v>
      </c>
      <c r="E14" s="31" t="s">
        <v>81</v>
      </c>
      <c r="F14" s="31">
        <v>9000</v>
      </c>
      <c r="G14" s="31">
        <v>10000</v>
      </c>
      <c r="H14" s="31">
        <v>5000</v>
      </c>
      <c r="J14" s="298"/>
      <c r="K14" s="300"/>
    </row>
    <row r="15" spans="1:16" x14ac:dyDescent="0.15">
      <c r="A15" s="313"/>
      <c r="B15" s="22">
        <v>11</v>
      </c>
      <c r="C15" s="15" t="s">
        <v>86</v>
      </c>
      <c r="D15" s="16" t="s">
        <v>18</v>
      </c>
      <c r="E15" s="17" t="s">
        <v>71</v>
      </c>
      <c r="F15" s="17">
        <v>90</v>
      </c>
      <c r="G15" s="17">
        <v>50</v>
      </c>
      <c r="H15" s="17">
        <v>35</v>
      </c>
      <c r="J15" s="308" t="s">
        <v>87</v>
      </c>
      <c r="K15" s="292" t="s">
        <v>567</v>
      </c>
    </row>
    <row r="16" spans="1:16" x14ac:dyDescent="0.15">
      <c r="A16" s="313"/>
      <c r="B16" s="22">
        <v>12</v>
      </c>
      <c r="C16" s="15" t="s">
        <v>88</v>
      </c>
      <c r="D16" s="35" t="s">
        <v>89</v>
      </c>
      <c r="E16" s="17" t="s">
        <v>71</v>
      </c>
      <c r="F16" s="23">
        <v>270</v>
      </c>
      <c r="G16" s="17">
        <v>30</v>
      </c>
      <c r="H16" s="17">
        <v>30</v>
      </c>
      <c r="J16" s="308"/>
      <c r="K16" s="299"/>
    </row>
    <row r="17" spans="1:11" x14ac:dyDescent="0.15">
      <c r="A17" s="313"/>
      <c r="B17" s="22">
        <v>13</v>
      </c>
      <c r="C17" s="15" t="s">
        <v>88</v>
      </c>
      <c r="D17" s="36" t="s">
        <v>90</v>
      </c>
      <c r="E17" s="17" t="s">
        <v>71</v>
      </c>
      <c r="F17" s="23">
        <v>170</v>
      </c>
      <c r="G17" s="17">
        <v>30</v>
      </c>
      <c r="H17" s="17">
        <v>30</v>
      </c>
      <c r="J17" s="308"/>
      <c r="K17" s="300"/>
    </row>
    <row r="18" spans="1:11" x14ac:dyDescent="0.15">
      <c r="A18" s="313"/>
      <c r="B18" s="22">
        <v>14</v>
      </c>
      <c r="C18" s="15" t="s">
        <v>91</v>
      </c>
      <c r="D18" s="16" t="s">
        <v>18</v>
      </c>
      <c r="E18" s="17" t="s">
        <v>71</v>
      </c>
      <c r="F18" s="23">
        <v>140</v>
      </c>
      <c r="G18" s="17">
        <v>40</v>
      </c>
      <c r="H18" s="17">
        <v>30</v>
      </c>
      <c r="J18" s="297" t="s">
        <v>449</v>
      </c>
      <c r="K18" s="292" t="s">
        <v>568</v>
      </c>
    </row>
    <row r="19" spans="1:11" x14ac:dyDescent="0.15">
      <c r="A19" s="313"/>
      <c r="B19" s="22">
        <v>15</v>
      </c>
      <c r="C19" s="15" t="s">
        <v>93</v>
      </c>
      <c r="D19" s="16" t="s">
        <v>18</v>
      </c>
      <c r="E19" s="17" t="s">
        <v>71</v>
      </c>
      <c r="F19" s="23">
        <v>200</v>
      </c>
      <c r="G19" s="17">
        <v>50</v>
      </c>
      <c r="H19" s="17">
        <v>30</v>
      </c>
      <c r="J19" s="298"/>
      <c r="K19" s="299"/>
    </row>
    <row r="20" spans="1:11" ht="15" thickBot="1" x14ac:dyDescent="0.2">
      <c r="A20" s="313"/>
      <c r="B20" s="22">
        <v>16</v>
      </c>
      <c r="C20" s="15" t="s">
        <v>94</v>
      </c>
      <c r="D20" s="16" t="s">
        <v>18</v>
      </c>
      <c r="E20" s="17" t="s">
        <v>71</v>
      </c>
      <c r="F20" s="17">
        <v>150</v>
      </c>
      <c r="G20" s="17">
        <v>50</v>
      </c>
      <c r="H20" s="17">
        <v>40</v>
      </c>
      <c r="J20" s="298"/>
      <c r="K20" s="300"/>
    </row>
    <row r="21" spans="1:11" ht="15" thickBot="1" x14ac:dyDescent="0.2">
      <c r="A21" s="313"/>
      <c r="B21" s="22">
        <v>17</v>
      </c>
      <c r="C21" s="37" t="s">
        <v>95</v>
      </c>
      <c r="D21" s="36" t="s">
        <v>555</v>
      </c>
      <c r="E21" s="165" t="s">
        <v>556</v>
      </c>
      <c r="F21" s="23">
        <v>320</v>
      </c>
      <c r="G21" s="17">
        <v>50</v>
      </c>
      <c r="H21" s="17">
        <v>40</v>
      </c>
      <c r="J21" s="290" t="s">
        <v>450</v>
      </c>
      <c r="K21" s="292" t="s">
        <v>569</v>
      </c>
    </row>
    <row r="22" spans="1:11" ht="15" thickBot="1" x14ac:dyDescent="0.2">
      <c r="A22" s="313"/>
      <c r="B22" s="22">
        <v>18</v>
      </c>
      <c r="C22" s="37" t="s">
        <v>95</v>
      </c>
      <c r="D22" s="36" t="s">
        <v>557</v>
      </c>
      <c r="E22" s="17" t="s">
        <v>71</v>
      </c>
      <c r="F22" s="23">
        <v>290</v>
      </c>
      <c r="G22" s="17">
        <v>50</v>
      </c>
      <c r="H22" s="17">
        <v>40</v>
      </c>
      <c r="J22" s="291"/>
      <c r="K22" s="293"/>
    </row>
    <row r="23" spans="1:11" ht="15" thickBot="1" x14ac:dyDescent="0.2">
      <c r="A23" s="313"/>
      <c r="B23" s="169">
        <v>19</v>
      </c>
      <c r="C23" s="38" t="s">
        <v>96</v>
      </c>
      <c r="D23" s="39" t="s">
        <v>18</v>
      </c>
      <c r="E23" s="27" t="s">
        <v>71</v>
      </c>
      <c r="F23" s="27">
        <v>200</v>
      </c>
      <c r="G23" s="27">
        <v>50</v>
      </c>
      <c r="H23" s="27">
        <v>40</v>
      </c>
      <c r="J23" s="291"/>
      <c r="K23" s="294"/>
    </row>
    <row r="24" spans="1:11" ht="15" thickBot="1" x14ac:dyDescent="0.2">
      <c r="A24" s="313"/>
      <c r="B24" s="170">
        <v>20</v>
      </c>
      <c r="C24" s="15" t="s">
        <v>97</v>
      </c>
      <c r="D24" s="40" t="s">
        <v>98</v>
      </c>
      <c r="E24" s="17" t="s">
        <v>71</v>
      </c>
      <c r="F24" s="17">
        <v>110</v>
      </c>
      <c r="G24" s="17">
        <v>50</v>
      </c>
      <c r="H24" s="17">
        <v>35</v>
      </c>
    </row>
    <row r="25" spans="1:11" ht="15" thickBot="1" x14ac:dyDescent="0.2">
      <c r="A25" s="313"/>
      <c r="B25" s="170">
        <v>21</v>
      </c>
      <c r="C25" s="15" t="s">
        <v>97</v>
      </c>
      <c r="D25" s="40" t="s">
        <v>99</v>
      </c>
      <c r="E25" s="17" t="s">
        <v>71</v>
      </c>
      <c r="F25" s="17">
        <v>90</v>
      </c>
      <c r="G25" s="17">
        <v>50</v>
      </c>
      <c r="H25" s="17">
        <v>35</v>
      </c>
    </row>
    <row r="26" spans="1:11" x14ac:dyDescent="0.15">
      <c r="A26" s="313"/>
      <c r="B26" s="170">
        <v>22</v>
      </c>
      <c r="C26" s="15" t="s">
        <v>97</v>
      </c>
      <c r="D26" s="40" t="s">
        <v>77</v>
      </c>
      <c r="E26" s="17" t="s">
        <v>71</v>
      </c>
      <c r="F26" s="17">
        <v>80</v>
      </c>
      <c r="G26" s="17">
        <v>50</v>
      </c>
      <c r="H26" s="17">
        <v>35</v>
      </c>
    </row>
    <row r="27" spans="1:11" x14ac:dyDescent="0.15">
      <c r="A27" s="313"/>
      <c r="B27" s="170">
        <v>23</v>
      </c>
      <c r="C27" s="15" t="s">
        <v>100</v>
      </c>
      <c r="D27" s="16" t="s">
        <v>18</v>
      </c>
      <c r="E27" s="17" t="s">
        <v>71</v>
      </c>
      <c r="F27" s="23">
        <v>200</v>
      </c>
      <c r="G27" s="17">
        <v>50</v>
      </c>
      <c r="H27" s="17">
        <v>40</v>
      </c>
    </row>
    <row r="28" spans="1:11" x14ac:dyDescent="0.15">
      <c r="A28" s="313"/>
      <c r="B28" s="170">
        <v>24</v>
      </c>
      <c r="C28" s="15" t="s">
        <v>101</v>
      </c>
      <c r="D28" s="16" t="s">
        <v>18</v>
      </c>
      <c r="E28" s="17" t="s">
        <v>71</v>
      </c>
      <c r="F28" s="23">
        <v>180</v>
      </c>
      <c r="G28" s="17">
        <v>50</v>
      </c>
      <c r="H28" s="17">
        <v>40</v>
      </c>
    </row>
    <row r="29" spans="1:11" x14ac:dyDescent="0.15">
      <c r="A29" s="313"/>
      <c r="B29" s="170">
        <v>25</v>
      </c>
      <c r="C29" s="15" t="s">
        <v>102</v>
      </c>
      <c r="D29" s="16" t="s">
        <v>18</v>
      </c>
      <c r="E29" s="17" t="s">
        <v>71</v>
      </c>
      <c r="F29" s="17">
        <v>200</v>
      </c>
      <c r="G29" s="17">
        <v>70</v>
      </c>
      <c r="H29" s="17">
        <v>40</v>
      </c>
    </row>
    <row r="30" spans="1:11" x14ac:dyDescent="0.15">
      <c r="A30" s="313"/>
      <c r="B30" s="171">
        <v>26</v>
      </c>
      <c r="C30" s="41" t="s">
        <v>103</v>
      </c>
      <c r="D30" s="42" t="s">
        <v>104</v>
      </c>
      <c r="E30" s="31" t="s">
        <v>71</v>
      </c>
      <c r="F30" s="31">
        <v>200</v>
      </c>
      <c r="G30" s="31">
        <v>70</v>
      </c>
      <c r="H30" s="31">
        <v>40</v>
      </c>
    </row>
    <row r="31" spans="1:11" x14ac:dyDescent="0.15">
      <c r="A31" s="313"/>
      <c r="B31" s="171">
        <v>27</v>
      </c>
      <c r="C31" s="41" t="s">
        <v>103</v>
      </c>
      <c r="D31" s="42" t="s">
        <v>105</v>
      </c>
      <c r="E31" s="31" t="s">
        <v>71</v>
      </c>
      <c r="F31" s="31">
        <v>140</v>
      </c>
      <c r="G31" s="31">
        <v>70</v>
      </c>
      <c r="H31" s="31">
        <v>40</v>
      </c>
    </row>
    <row r="32" spans="1:11" ht="15" thickBot="1" x14ac:dyDescent="0.2">
      <c r="A32" s="313"/>
      <c r="B32" s="171">
        <v>28</v>
      </c>
      <c r="C32" s="41" t="s">
        <v>103</v>
      </c>
      <c r="D32" s="42" t="s">
        <v>77</v>
      </c>
      <c r="E32" s="31" t="s">
        <v>71</v>
      </c>
      <c r="F32" s="31">
        <v>120</v>
      </c>
      <c r="G32" s="31">
        <v>70</v>
      </c>
      <c r="H32" s="31">
        <v>40</v>
      </c>
    </row>
    <row r="33" spans="1:10" ht="15" thickBot="1" x14ac:dyDescent="0.2">
      <c r="A33" s="313"/>
      <c r="B33" s="170">
        <v>29</v>
      </c>
      <c r="C33" s="15" t="s">
        <v>106</v>
      </c>
      <c r="D33" s="16" t="s">
        <v>18</v>
      </c>
      <c r="E33" s="17" t="s">
        <v>71</v>
      </c>
      <c r="F33" s="23">
        <v>190</v>
      </c>
      <c r="G33" s="17">
        <v>55</v>
      </c>
      <c r="H33" s="17">
        <v>40</v>
      </c>
    </row>
    <row r="34" spans="1:10" ht="15" thickBot="1" x14ac:dyDescent="0.2">
      <c r="A34" s="313"/>
      <c r="B34" s="169">
        <v>30</v>
      </c>
      <c r="C34" s="43" t="s">
        <v>107</v>
      </c>
      <c r="D34" s="39" t="s">
        <v>18</v>
      </c>
      <c r="E34" s="27" t="s">
        <v>71</v>
      </c>
      <c r="F34" s="44">
        <v>380</v>
      </c>
      <c r="G34" s="27">
        <v>70</v>
      </c>
      <c r="H34" s="27">
        <v>40</v>
      </c>
    </row>
    <row r="35" spans="1:10" ht="15" thickBot="1" x14ac:dyDescent="0.2">
      <c r="A35" s="313"/>
      <c r="B35" s="170">
        <v>31</v>
      </c>
      <c r="C35" s="15" t="s">
        <v>108</v>
      </c>
      <c r="D35" s="16" t="s">
        <v>18</v>
      </c>
      <c r="E35" s="17" t="s">
        <v>71</v>
      </c>
      <c r="F35" s="17">
        <v>180</v>
      </c>
      <c r="G35" s="17">
        <v>70</v>
      </c>
      <c r="H35" s="17">
        <v>40</v>
      </c>
    </row>
    <row r="36" spans="1:10" ht="15" thickBot="1" x14ac:dyDescent="0.2">
      <c r="A36" s="313"/>
      <c r="B36" s="170">
        <v>32</v>
      </c>
      <c r="C36" s="15" t="s">
        <v>109</v>
      </c>
      <c r="D36" s="16" t="s">
        <v>18</v>
      </c>
      <c r="E36" s="17" t="s">
        <v>71</v>
      </c>
      <c r="F36" s="17">
        <v>130</v>
      </c>
      <c r="G36" s="17">
        <v>40</v>
      </c>
      <c r="H36" s="17">
        <v>35</v>
      </c>
    </row>
    <row r="37" spans="1:10" ht="15" thickBot="1" x14ac:dyDescent="0.2">
      <c r="A37" s="313"/>
      <c r="B37" s="171">
        <v>33</v>
      </c>
      <c r="C37" s="41" t="s">
        <v>110</v>
      </c>
      <c r="D37" s="42" t="s">
        <v>111</v>
      </c>
      <c r="E37" s="31" t="s">
        <v>71</v>
      </c>
      <c r="F37" s="31">
        <v>175</v>
      </c>
      <c r="G37" s="31">
        <v>50</v>
      </c>
      <c r="H37" s="31">
        <v>35</v>
      </c>
    </row>
    <row r="38" spans="1:10" ht="15" thickBot="1" x14ac:dyDescent="0.2">
      <c r="A38" s="313"/>
      <c r="B38" s="171">
        <v>34</v>
      </c>
      <c r="C38" s="41" t="s">
        <v>110</v>
      </c>
      <c r="D38" s="42" t="s">
        <v>112</v>
      </c>
      <c r="E38" s="31" t="s">
        <v>71</v>
      </c>
      <c r="F38" s="31">
        <v>200</v>
      </c>
      <c r="G38" s="31">
        <v>50</v>
      </c>
      <c r="H38" s="31">
        <v>35</v>
      </c>
    </row>
    <row r="39" spans="1:10" ht="15" thickBot="1" x14ac:dyDescent="0.2">
      <c r="A39" s="313"/>
      <c r="B39" s="171">
        <v>35</v>
      </c>
      <c r="C39" s="41" t="s">
        <v>110</v>
      </c>
      <c r="D39" s="42" t="s">
        <v>77</v>
      </c>
      <c r="E39" s="31" t="s">
        <v>71</v>
      </c>
      <c r="F39" s="31">
        <v>155</v>
      </c>
      <c r="G39" s="31">
        <v>50</v>
      </c>
      <c r="H39" s="31">
        <v>35</v>
      </c>
    </row>
    <row r="40" spans="1:10" ht="15" thickBot="1" x14ac:dyDescent="0.2">
      <c r="A40" s="313"/>
      <c r="B40" s="170">
        <v>36</v>
      </c>
      <c r="C40" s="15" t="s">
        <v>113</v>
      </c>
      <c r="D40" s="16" t="s">
        <v>18</v>
      </c>
      <c r="E40" s="17" t="s">
        <v>71</v>
      </c>
      <c r="F40" s="17">
        <v>160</v>
      </c>
      <c r="G40" s="17">
        <v>50</v>
      </c>
      <c r="H40" s="17">
        <v>35</v>
      </c>
    </row>
    <row r="41" spans="1:10" ht="15" thickBot="1" x14ac:dyDescent="0.2">
      <c r="A41" s="313"/>
      <c r="B41" s="169">
        <v>37</v>
      </c>
      <c r="C41" s="43" t="s">
        <v>114</v>
      </c>
      <c r="D41" s="45" t="s">
        <v>115</v>
      </c>
      <c r="E41" s="46" t="s">
        <v>71</v>
      </c>
      <c r="F41" s="46">
        <v>90</v>
      </c>
      <c r="G41" s="46">
        <v>40</v>
      </c>
      <c r="H41" s="46">
        <v>30</v>
      </c>
    </row>
    <row r="42" spans="1:10" ht="15" thickBot="1" x14ac:dyDescent="0.2">
      <c r="A42" s="313"/>
      <c r="B42" s="169">
        <v>38</v>
      </c>
      <c r="C42" s="43" t="s">
        <v>114</v>
      </c>
      <c r="D42" s="45" t="s">
        <v>116</v>
      </c>
      <c r="E42" s="46" t="s">
        <v>71</v>
      </c>
      <c r="F42" s="46">
        <v>80</v>
      </c>
      <c r="G42" s="46">
        <v>40</v>
      </c>
      <c r="H42" s="46">
        <v>30</v>
      </c>
    </row>
    <row r="43" spans="1:10" ht="15" thickBot="1" x14ac:dyDescent="0.2">
      <c r="A43" s="313"/>
      <c r="B43" s="169">
        <v>39</v>
      </c>
      <c r="C43" s="43" t="s">
        <v>114</v>
      </c>
      <c r="D43" s="45" t="s">
        <v>77</v>
      </c>
      <c r="E43" s="46" t="s">
        <v>71</v>
      </c>
      <c r="F43" s="46">
        <v>70</v>
      </c>
      <c r="G43" s="46">
        <v>40</v>
      </c>
      <c r="H43" s="46">
        <v>30</v>
      </c>
    </row>
    <row r="44" spans="1:10" ht="15" thickBot="1" x14ac:dyDescent="0.2">
      <c r="A44" s="313"/>
      <c r="B44" s="170">
        <v>40</v>
      </c>
      <c r="C44" s="15" t="s">
        <v>117</v>
      </c>
      <c r="D44" s="16" t="s">
        <v>18</v>
      </c>
      <c r="E44" s="17" t="s">
        <v>71</v>
      </c>
      <c r="F44" s="17">
        <v>100</v>
      </c>
      <c r="G44" s="17">
        <v>40</v>
      </c>
      <c r="H44" s="17">
        <v>30</v>
      </c>
    </row>
    <row r="45" spans="1:10" ht="15" thickBot="1" x14ac:dyDescent="0.2">
      <c r="A45" s="313"/>
      <c r="B45" s="170">
        <v>41</v>
      </c>
      <c r="C45" s="15" t="s">
        <v>118</v>
      </c>
      <c r="D45" s="16" t="s">
        <v>18</v>
      </c>
      <c r="E45" s="17" t="s">
        <v>71</v>
      </c>
      <c r="F45" s="23">
        <v>130</v>
      </c>
      <c r="G45" s="17">
        <v>40</v>
      </c>
      <c r="H45" s="17">
        <v>30</v>
      </c>
    </row>
    <row r="46" spans="1:10" ht="15" thickBot="1" x14ac:dyDescent="0.2">
      <c r="A46" s="313"/>
      <c r="B46" s="171">
        <v>42</v>
      </c>
      <c r="C46" s="41" t="s">
        <v>119</v>
      </c>
      <c r="D46" s="47" t="s">
        <v>18</v>
      </c>
      <c r="E46" s="31" t="s">
        <v>71</v>
      </c>
      <c r="F46" s="31">
        <v>110</v>
      </c>
      <c r="G46" s="31">
        <v>50</v>
      </c>
      <c r="H46" s="31">
        <v>35</v>
      </c>
    </row>
    <row r="47" spans="1:10" ht="15" thickBot="1" x14ac:dyDescent="0.2">
      <c r="A47" s="313"/>
      <c r="B47" s="170">
        <v>43</v>
      </c>
      <c r="C47" s="15" t="s">
        <v>120</v>
      </c>
      <c r="D47" s="183" t="s">
        <v>561</v>
      </c>
      <c r="E47" s="17" t="s">
        <v>71</v>
      </c>
      <c r="F47" s="23">
        <v>180</v>
      </c>
      <c r="G47" s="17">
        <v>50</v>
      </c>
      <c r="H47" s="17">
        <v>35</v>
      </c>
      <c r="I47" s="179"/>
      <c r="J47" s="180"/>
    </row>
    <row r="48" spans="1:10" ht="15" thickBot="1" x14ac:dyDescent="0.2">
      <c r="A48" s="313"/>
      <c r="B48" s="170">
        <v>44</v>
      </c>
      <c r="C48" s="15" t="s">
        <v>120</v>
      </c>
      <c r="D48" s="184" t="s">
        <v>557</v>
      </c>
      <c r="E48" s="17" t="s">
        <v>556</v>
      </c>
      <c r="F48" s="23">
        <v>130</v>
      </c>
      <c r="G48" s="17">
        <v>50</v>
      </c>
      <c r="H48" s="17">
        <v>35</v>
      </c>
      <c r="I48" s="179"/>
      <c r="J48" s="180"/>
    </row>
    <row r="49" spans="1:8" ht="15" thickBot="1" x14ac:dyDescent="0.2">
      <c r="A49" s="313"/>
      <c r="B49" s="169">
        <v>45</v>
      </c>
      <c r="C49" s="43" t="s">
        <v>121</v>
      </c>
      <c r="D49" s="39" t="s">
        <v>18</v>
      </c>
      <c r="E49" s="46" t="s">
        <v>71</v>
      </c>
      <c r="F49" s="46">
        <v>125</v>
      </c>
      <c r="G49" s="46">
        <v>50</v>
      </c>
      <c r="H49" s="46">
        <v>35</v>
      </c>
    </row>
    <row r="50" spans="1:8" ht="15" thickBot="1" x14ac:dyDescent="0.2">
      <c r="A50" s="313"/>
      <c r="B50" s="170">
        <v>46</v>
      </c>
      <c r="C50" s="15" t="s">
        <v>122</v>
      </c>
      <c r="D50" s="16" t="s">
        <v>18</v>
      </c>
      <c r="E50" s="17" t="s">
        <v>71</v>
      </c>
      <c r="F50" s="17">
        <v>130</v>
      </c>
      <c r="G50" s="17">
        <v>40</v>
      </c>
      <c r="H50" s="17">
        <v>35</v>
      </c>
    </row>
    <row r="51" spans="1:8" ht="15" thickBot="1" x14ac:dyDescent="0.2">
      <c r="A51" s="313"/>
      <c r="B51" s="171">
        <v>47</v>
      </c>
      <c r="C51" s="41" t="s">
        <v>123</v>
      </c>
      <c r="D51" s="42" t="s">
        <v>124</v>
      </c>
      <c r="E51" s="31" t="s">
        <v>71</v>
      </c>
      <c r="F51" s="31">
        <v>140</v>
      </c>
      <c r="G51" s="31">
        <v>50</v>
      </c>
      <c r="H51" s="31">
        <v>35</v>
      </c>
    </row>
    <row r="52" spans="1:8" ht="15" thickBot="1" x14ac:dyDescent="0.2">
      <c r="A52" s="313"/>
      <c r="B52" s="171">
        <v>48</v>
      </c>
      <c r="C52" s="41" t="s">
        <v>123</v>
      </c>
      <c r="D52" s="42" t="s">
        <v>125</v>
      </c>
      <c r="E52" s="31" t="s">
        <v>71</v>
      </c>
      <c r="F52" s="31">
        <v>110</v>
      </c>
      <c r="G52" s="31">
        <v>50</v>
      </c>
      <c r="H52" s="31">
        <v>35</v>
      </c>
    </row>
    <row r="53" spans="1:8" ht="15" thickBot="1" x14ac:dyDescent="0.2">
      <c r="A53" s="313"/>
      <c r="B53" s="171">
        <v>49</v>
      </c>
      <c r="C53" s="41" t="s">
        <v>123</v>
      </c>
      <c r="D53" s="42" t="s">
        <v>126</v>
      </c>
      <c r="E53" s="31" t="s">
        <v>71</v>
      </c>
      <c r="F53" s="31">
        <v>90</v>
      </c>
      <c r="G53" s="31">
        <v>50</v>
      </c>
      <c r="H53" s="31">
        <v>35</v>
      </c>
    </row>
    <row r="54" spans="1:8" ht="15" thickBot="1" x14ac:dyDescent="0.2">
      <c r="A54" s="313"/>
      <c r="B54" s="171">
        <v>50</v>
      </c>
      <c r="C54" s="41" t="s">
        <v>123</v>
      </c>
      <c r="D54" s="42" t="s">
        <v>77</v>
      </c>
      <c r="E54" s="31" t="s">
        <v>71</v>
      </c>
      <c r="F54" s="31">
        <v>80</v>
      </c>
      <c r="G54" s="31">
        <v>50</v>
      </c>
      <c r="H54" s="31">
        <v>35</v>
      </c>
    </row>
    <row r="55" spans="1:8" ht="19.5" thickBot="1" x14ac:dyDescent="0.3">
      <c r="A55" s="313"/>
      <c r="B55" s="169">
        <v>51</v>
      </c>
      <c r="C55" s="25" t="s">
        <v>127</v>
      </c>
      <c r="D55" s="26" t="s">
        <v>127</v>
      </c>
      <c r="E55" s="27" t="s">
        <v>71</v>
      </c>
      <c r="F55" s="27">
        <v>220</v>
      </c>
      <c r="G55" s="27">
        <v>55</v>
      </c>
      <c r="H55" s="27">
        <v>40</v>
      </c>
    </row>
    <row r="56" spans="1:8" ht="15" thickBot="1" x14ac:dyDescent="0.2">
      <c r="A56" s="313"/>
      <c r="B56" s="170">
        <v>52</v>
      </c>
      <c r="C56" s="15" t="s">
        <v>128</v>
      </c>
      <c r="D56" s="16" t="s">
        <v>18</v>
      </c>
      <c r="E56" s="17" t="s">
        <v>71</v>
      </c>
      <c r="F56" s="23">
        <v>200</v>
      </c>
      <c r="G56" s="17">
        <v>38</v>
      </c>
      <c r="H56" s="17">
        <v>30</v>
      </c>
    </row>
    <row r="57" spans="1:8" ht="15" thickBot="1" x14ac:dyDescent="0.2">
      <c r="A57" s="313"/>
      <c r="B57" s="170">
        <v>53</v>
      </c>
      <c r="C57" s="15" t="s">
        <v>129</v>
      </c>
      <c r="D57" s="16" t="s">
        <v>18</v>
      </c>
      <c r="E57" s="17" t="s">
        <v>71</v>
      </c>
      <c r="F57" s="17">
        <v>140</v>
      </c>
      <c r="G57" s="17">
        <v>50</v>
      </c>
      <c r="H57" s="17">
        <v>35</v>
      </c>
    </row>
    <row r="58" spans="1:8" ht="15" thickBot="1" x14ac:dyDescent="0.2">
      <c r="A58" s="313"/>
      <c r="B58" s="170">
        <v>54</v>
      </c>
      <c r="C58" s="15" t="s">
        <v>130</v>
      </c>
      <c r="D58" s="16" t="s">
        <v>18</v>
      </c>
      <c r="E58" s="17" t="s">
        <v>71</v>
      </c>
      <c r="F58" s="23">
        <v>400</v>
      </c>
      <c r="G58" s="17">
        <v>50</v>
      </c>
      <c r="H58" s="17">
        <v>35</v>
      </c>
    </row>
    <row r="59" spans="1:8" ht="15" thickBot="1" x14ac:dyDescent="0.2">
      <c r="A59" s="313"/>
      <c r="B59" s="170">
        <v>55</v>
      </c>
      <c r="C59" s="15" t="s">
        <v>131</v>
      </c>
      <c r="D59" s="16" t="s">
        <v>18</v>
      </c>
      <c r="E59" s="17" t="s">
        <v>71</v>
      </c>
      <c r="F59" s="17">
        <v>100</v>
      </c>
      <c r="G59" s="17">
        <v>40</v>
      </c>
      <c r="H59" s="17">
        <v>35</v>
      </c>
    </row>
    <row r="60" spans="1:8" ht="15" thickBot="1" x14ac:dyDescent="0.2">
      <c r="A60" s="313"/>
      <c r="B60" s="170">
        <v>56</v>
      </c>
      <c r="C60" s="15" t="s">
        <v>132</v>
      </c>
      <c r="D60" s="16" t="s">
        <v>18</v>
      </c>
      <c r="E60" s="17" t="s">
        <v>71</v>
      </c>
      <c r="F60" s="23">
        <v>160</v>
      </c>
      <c r="G60" s="17">
        <v>50</v>
      </c>
      <c r="H60" s="17">
        <v>35</v>
      </c>
    </row>
    <row r="61" spans="1:8" ht="15" thickBot="1" x14ac:dyDescent="0.2">
      <c r="A61" s="313"/>
      <c r="B61" s="171">
        <v>57</v>
      </c>
      <c r="C61" s="41" t="s">
        <v>133</v>
      </c>
      <c r="D61" s="42" t="s">
        <v>134</v>
      </c>
      <c r="E61" s="31" t="s">
        <v>71</v>
      </c>
      <c r="F61" s="31">
        <v>105</v>
      </c>
      <c r="G61" s="31">
        <v>45</v>
      </c>
      <c r="H61" s="31">
        <v>30</v>
      </c>
    </row>
    <row r="62" spans="1:8" ht="15" thickBot="1" x14ac:dyDescent="0.2">
      <c r="A62" s="313"/>
      <c r="B62" s="171">
        <v>58</v>
      </c>
      <c r="C62" s="41" t="s">
        <v>133</v>
      </c>
      <c r="D62" s="42" t="s">
        <v>135</v>
      </c>
      <c r="E62" s="31" t="s">
        <v>71</v>
      </c>
      <c r="F62" s="31">
        <v>150</v>
      </c>
      <c r="G62" s="31">
        <v>45</v>
      </c>
      <c r="H62" s="31">
        <v>30</v>
      </c>
    </row>
    <row r="63" spans="1:8" ht="15" thickBot="1" x14ac:dyDescent="0.2">
      <c r="A63" s="313"/>
      <c r="B63" s="171">
        <v>59</v>
      </c>
      <c r="C63" s="41" t="s">
        <v>133</v>
      </c>
      <c r="D63" s="42" t="s">
        <v>77</v>
      </c>
      <c r="E63" s="31" t="s">
        <v>71</v>
      </c>
      <c r="F63" s="31">
        <v>90</v>
      </c>
      <c r="G63" s="31">
        <v>45</v>
      </c>
      <c r="H63" s="31">
        <v>30</v>
      </c>
    </row>
    <row r="64" spans="1:8" ht="15" thickBot="1" x14ac:dyDescent="0.2">
      <c r="A64" s="313"/>
      <c r="B64" s="170">
        <v>60</v>
      </c>
      <c r="C64" s="15" t="s">
        <v>136</v>
      </c>
      <c r="D64" s="16" t="s">
        <v>18</v>
      </c>
      <c r="E64" s="17" t="s">
        <v>71</v>
      </c>
      <c r="F64" s="23">
        <v>350</v>
      </c>
      <c r="G64" s="17">
        <v>50</v>
      </c>
      <c r="H64" s="17">
        <v>35</v>
      </c>
    </row>
    <row r="65" spans="1:8" ht="15" thickBot="1" x14ac:dyDescent="0.2">
      <c r="A65" s="313"/>
      <c r="B65" s="170">
        <v>61</v>
      </c>
      <c r="C65" s="15" t="s">
        <v>137</v>
      </c>
      <c r="D65" s="16" t="s">
        <v>18</v>
      </c>
      <c r="E65" s="17" t="s">
        <v>71</v>
      </c>
      <c r="F65" s="17">
        <v>160</v>
      </c>
      <c r="G65" s="17">
        <v>60</v>
      </c>
      <c r="H65" s="17">
        <v>40</v>
      </c>
    </row>
    <row r="66" spans="1:8" ht="19.5" thickBot="1" x14ac:dyDescent="0.3">
      <c r="A66" s="313"/>
      <c r="B66" s="172">
        <v>62</v>
      </c>
      <c r="C66" s="25" t="s">
        <v>138</v>
      </c>
      <c r="D66" s="26" t="s">
        <v>138</v>
      </c>
      <c r="E66" s="46" t="s">
        <v>139</v>
      </c>
      <c r="F66" s="48">
        <v>1900</v>
      </c>
      <c r="G66" s="46">
        <v>500</v>
      </c>
      <c r="H66" s="46">
        <v>300</v>
      </c>
    </row>
    <row r="67" spans="1:8" ht="19.5" thickBot="1" x14ac:dyDescent="0.3">
      <c r="A67" s="313"/>
      <c r="B67" s="173">
        <v>63</v>
      </c>
      <c r="C67" s="29" t="s">
        <v>140</v>
      </c>
      <c r="D67" s="30" t="s">
        <v>140</v>
      </c>
      <c r="E67" s="31" t="s">
        <v>139</v>
      </c>
      <c r="F67" s="31">
        <v>1200</v>
      </c>
      <c r="G67" s="31">
        <v>500</v>
      </c>
      <c r="H67" s="31">
        <v>300</v>
      </c>
    </row>
    <row r="68" spans="1:8" ht="19.5" thickBot="1" x14ac:dyDescent="0.3">
      <c r="A68" s="314"/>
      <c r="B68" s="172">
        <v>64</v>
      </c>
      <c r="C68" s="25" t="s">
        <v>141</v>
      </c>
      <c r="D68" s="26" t="s">
        <v>18</v>
      </c>
      <c r="E68" s="46" t="s">
        <v>71</v>
      </c>
      <c r="F68" s="46">
        <v>150</v>
      </c>
      <c r="G68" s="46">
        <v>60</v>
      </c>
      <c r="H68" s="46">
        <v>40</v>
      </c>
    </row>
    <row r="69" spans="1:8" ht="15" thickBot="1" x14ac:dyDescent="0.2">
      <c r="A69" s="315" t="s">
        <v>73</v>
      </c>
      <c r="B69" s="53" t="s">
        <v>142</v>
      </c>
      <c r="C69" s="19" t="s">
        <v>143</v>
      </c>
      <c r="D69" s="20"/>
      <c r="E69" s="21"/>
      <c r="F69" s="21"/>
      <c r="G69" s="21"/>
      <c r="H69" s="21"/>
    </row>
    <row r="70" spans="1:8" ht="15" thickBot="1" x14ac:dyDescent="0.2">
      <c r="A70" s="316"/>
      <c r="B70" s="174">
        <v>65</v>
      </c>
      <c r="C70" s="15" t="s">
        <v>144</v>
      </c>
      <c r="D70" s="40" t="s">
        <v>145</v>
      </c>
      <c r="E70" s="17" t="s">
        <v>71</v>
      </c>
      <c r="F70" s="17">
        <v>130</v>
      </c>
      <c r="G70" s="17">
        <v>38</v>
      </c>
      <c r="H70" s="17">
        <v>30</v>
      </c>
    </row>
    <row r="71" spans="1:8" ht="15" thickBot="1" x14ac:dyDescent="0.2">
      <c r="A71" s="316"/>
      <c r="B71" s="174">
        <v>66</v>
      </c>
      <c r="C71" s="15" t="s">
        <v>144</v>
      </c>
      <c r="D71" s="40" t="s">
        <v>146</v>
      </c>
      <c r="E71" s="17" t="s">
        <v>71</v>
      </c>
      <c r="F71" s="17">
        <v>100</v>
      </c>
      <c r="G71" s="17">
        <v>38</v>
      </c>
      <c r="H71" s="17">
        <v>30</v>
      </c>
    </row>
    <row r="72" spans="1:8" ht="15" thickBot="1" x14ac:dyDescent="0.2">
      <c r="A72" s="316"/>
      <c r="B72" s="174">
        <v>67</v>
      </c>
      <c r="C72" s="15" t="s">
        <v>144</v>
      </c>
      <c r="D72" s="40" t="s">
        <v>77</v>
      </c>
      <c r="E72" s="17" t="s">
        <v>71</v>
      </c>
      <c r="F72" s="17">
        <v>90</v>
      </c>
      <c r="G72" s="17">
        <v>38</v>
      </c>
      <c r="H72" s="17">
        <v>30</v>
      </c>
    </row>
    <row r="73" spans="1:8" ht="15" thickBot="1" x14ac:dyDescent="0.2">
      <c r="A73" s="316"/>
      <c r="B73" s="174">
        <v>68</v>
      </c>
      <c r="C73" s="15" t="s">
        <v>147</v>
      </c>
      <c r="D73" s="16" t="s">
        <v>18</v>
      </c>
      <c r="E73" s="17" t="s">
        <v>71</v>
      </c>
      <c r="F73" s="17">
        <v>120</v>
      </c>
      <c r="G73" s="17">
        <v>50</v>
      </c>
      <c r="H73" s="17">
        <v>35</v>
      </c>
    </row>
    <row r="74" spans="1:8" ht="15" thickBot="1" x14ac:dyDescent="0.2">
      <c r="A74" s="316"/>
      <c r="B74" s="174">
        <v>69</v>
      </c>
      <c r="C74" s="15" t="s">
        <v>148</v>
      </c>
      <c r="D74" s="16" t="s">
        <v>18</v>
      </c>
      <c r="E74" s="17" t="s">
        <v>71</v>
      </c>
      <c r="F74" s="17">
        <v>110</v>
      </c>
      <c r="G74" s="17">
        <v>48</v>
      </c>
      <c r="H74" s="17">
        <v>35</v>
      </c>
    </row>
    <row r="75" spans="1:8" ht="15" thickBot="1" x14ac:dyDescent="0.2">
      <c r="A75" s="316"/>
      <c r="B75" s="174">
        <v>70</v>
      </c>
      <c r="C75" s="15" t="s">
        <v>149</v>
      </c>
      <c r="D75" s="16" t="s">
        <v>18</v>
      </c>
      <c r="E75" s="17" t="s">
        <v>71</v>
      </c>
      <c r="F75" s="17">
        <v>120</v>
      </c>
      <c r="G75" s="17">
        <v>50</v>
      </c>
      <c r="H75" s="17">
        <v>35</v>
      </c>
    </row>
    <row r="76" spans="1:8" ht="15" thickBot="1" x14ac:dyDescent="0.2">
      <c r="A76" s="316"/>
      <c r="B76" s="174">
        <v>71</v>
      </c>
      <c r="C76" s="15" t="s">
        <v>150</v>
      </c>
      <c r="D76" s="16" t="s">
        <v>18</v>
      </c>
      <c r="E76" s="17" t="s">
        <v>71</v>
      </c>
      <c r="F76" s="17">
        <v>130</v>
      </c>
      <c r="G76" s="17">
        <v>50</v>
      </c>
      <c r="H76" s="17">
        <v>40</v>
      </c>
    </row>
    <row r="77" spans="1:8" ht="15" thickBot="1" x14ac:dyDescent="0.2">
      <c r="A77" s="316"/>
      <c r="B77" s="174">
        <v>72</v>
      </c>
      <c r="C77" s="15" t="s">
        <v>151</v>
      </c>
      <c r="D77" s="16" t="s">
        <v>18</v>
      </c>
      <c r="E77" s="17" t="s">
        <v>71</v>
      </c>
      <c r="F77" s="17">
        <v>180</v>
      </c>
      <c r="G77" s="17">
        <v>55</v>
      </c>
      <c r="H77" s="17">
        <v>35</v>
      </c>
    </row>
    <row r="78" spans="1:8" ht="15" thickBot="1" x14ac:dyDescent="0.2">
      <c r="A78" s="316"/>
      <c r="B78" s="174">
        <v>73</v>
      </c>
      <c r="C78" s="15" t="s">
        <v>152</v>
      </c>
      <c r="D78" s="16" t="s">
        <v>18</v>
      </c>
      <c r="E78" s="17" t="s">
        <v>71</v>
      </c>
      <c r="F78" s="17">
        <v>130</v>
      </c>
      <c r="G78" s="17">
        <v>32</v>
      </c>
      <c r="H78" s="17">
        <v>30</v>
      </c>
    </row>
    <row r="79" spans="1:8" ht="15" thickBot="1" x14ac:dyDescent="0.2">
      <c r="A79" s="316"/>
      <c r="B79" s="174">
        <v>74</v>
      </c>
      <c r="C79" s="15" t="s">
        <v>153</v>
      </c>
      <c r="D79" s="16" t="s">
        <v>18</v>
      </c>
      <c r="E79" s="17" t="s">
        <v>71</v>
      </c>
      <c r="F79" s="17">
        <v>130</v>
      </c>
      <c r="G79" s="17">
        <v>55</v>
      </c>
      <c r="H79" s="17">
        <v>35</v>
      </c>
    </row>
    <row r="80" spans="1:8" ht="15" thickBot="1" x14ac:dyDescent="0.2">
      <c r="A80" s="316"/>
      <c r="B80" s="174">
        <v>75</v>
      </c>
      <c r="C80" s="15" t="s">
        <v>154</v>
      </c>
      <c r="D80" s="16" t="s">
        <v>18</v>
      </c>
      <c r="E80" s="17" t="s">
        <v>71</v>
      </c>
      <c r="F80" s="17">
        <v>210</v>
      </c>
      <c r="G80" s="17">
        <v>50</v>
      </c>
      <c r="H80" s="17">
        <v>35</v>
      </c>
    </row>
    <row r="81" spans="1:8" ht="15" thickBot="1" x14ac:dyDescent="0.2">
      <c r="A81" s="316"/>
      <c r="B81" s="174">
        <v>76</v>
      </c>
      <c r="C81" s="15" t="s">
        <v>155</v>
      </c>
      <c r="D81" s="16" t="s">
        <v>18</v>
      </c>
      <c r="E81" s="17" t="s">
        <v>71</v>
      </c>
      <c r="F81" s="17">
        <v>110</v>
      </c>
      <c r="G81" s="17">
        <v>50</v>
      </c>
      <c r="H81" s="17">
        <v>35</v>
      </c>
    </row>
    <row r="82" spans="1:8" ht="15" thickBot="1" x14ac:dyDescent="0.2">
      <c r="A82" s="316"/>
      <c r="B82" s="174">
        <v>77</v>
      </c>
      <c r="C82" s="15" t="s">
        <v>156</v>
      </c>
      <c r="D82" s="16" t="s">
        <v>18</v>
      </c>
      <c r="E82" s="17" t="s">
        <v>71</v>
      </c>
      <c r="F82" s="17">
        <v>170</v>
      </c>
      <c r="G82" s="17">
        <v>50</v>
      </c>
      <c r="H82" s="17">
        <v>35</v>
      </c>
    </row>
    <row r="83" spans="1:8" ht="15" thickBot="1" x14ac:dyDescent="0.2">
      <c r="A83" s="316"/>
      <c r="B83" s="174">
        <v>78</v>
      </c>
      <c r="C83" s="15" t="s">
        <v>157</v>
      </c>
      <c r="D83" s="16" t="s">
        <v>18</v>
      </c>
      <c r="E83" s="17" t="s">
        <v>71</v>
      </c>
      <c r="F83" s="17">
        <v>240</v>
      </c>
      <c r="G83" s="17">
        <v>50</v>
      </c>
      <c r="H83" s="17">
        <v>35</v>
      </c>
    </row>
    <row r="84" spans="1:8" ht="15" thickBot="1" x14ac:dyDescent="0.2">
      <c r="A84" s="316"/>
      <c r="B84" s="174">
        <v>79</v>
      </c>
      <c r="C84" s="15" t="s">
        <v>158</v>
      </c>
      <c r="D84" s="16" t="s">
        <v>18</v>
      </c>
      <c r="E84" s="17" t="s">
        <v>71</v>
      </c>
      <c r="F84" s="17">
        <v>195</v>
      </c>
      <c r="G84" s="17">
        <v>50</v>
      </c>
      <c r="H84" s="17">
        <v>35</v>
      </c>
    </row>
    <row r="85" spans="1:8" ht="15" thickBot="1" x14ac:dyDescent="0.2">
      <c r="A85" s="316"/>
      <c r="B85" s="174">
        <v>80</v>
      </c>
      <c r="C85" s="15" t="s">
        <v>159</v>
      </c>
      <c r="D85" s="16" t="s">
        <v>18</v>
      </c>
      <c r="E85" s="17" t="s">
        <v>71</v>
      </c>
      <c r="F85" s="17">
        <v>160</v>
      </c>
      <c r="G85" s="17">
        <v>50</v>
      </c>
      <c r="H85" s="17">
        <v>35</v>
      </c>
    </row>
    <row r="86" spans="1:8" ht="15" thickBot="1" x14ac:dyDescent="0.2">
      <c r="A86" s="316"/>
      <c r="B86" s="174">
        <v>81</v>
      </c>
      <c r="C86" s="15" t="s">
        <v>160</v>
      </c>
      <c r="D86" s="16" t="s">
        <v>18</v>
      </c>
      <c r="E86" s="17" t="s">
        <v>71</v>
      </c>
      <c r="F86" s="17">
        <v>400</v>
      </c>
      <c r="G86" s="17">
        <v>60</v>
      </c>
      <c r="H86" s="17">
        <v>40</v>
      </c>
    </row>
    <row r="87" spans="1:8" ht="15" thickBot="1" x14ac:dyDescent="0.2">
      <c r="A87" s="316"/>
      <c r="B87" s="174">
        <v>82</v>
      </c>
      <c r="C87" s="15" t="s">
        <v>161</v>
      </c>
      <c r="D87" s="16" t="s">
        <v>18</v>
      </c>
      <c r="E87" s="17" t="s">
        <v>71</v>
      </c>
      <c r="F87" s="17">
        <v>150</v>
      </c>
      <c r="G87" s="17">
        <v>45</v>
      </c>
      <c r="H87" s="17">
        <v>35</v>
      </c>
    </row>
    <row r="88" spans="1:8" ht="15" thickBot="1" x14ac:dyDescent="0.2">
      <c r="A88" s="316"/>
      <c r="B88" s="174">
        <v>83</v>
      </c>
      <c r="C88" s="15" t="s">
        <v>162</v>
      </c>
      <c r="D88" s="16" t="s">
        <v>18</v>
      </c>
      <c r="E88" s="17" t="s">
        <v>71</v>
      </c>
      <c r="F88" s="23">
        <v>170</v>
      </c>
      <c r="G88" s="17">
        <v>45</v>
      </c>
      <c r="H88" s="17">
        <v>35</v>
      </c>
    </row>
    <row r="89" spans="1:8" ht="15" thickBot="1" x14ac:dyDescent="0.2">
      <c r="A89" s="316"/>
      <c r="B89" s="174">
        <v>84</v>
      </c>
      <c r="C89" s="15" t="s">
        <v>163</v>
      </c>
      <c r="D89" s="16" t="s">
        <v>18</v>
      </c>
      <c r="E89" s="17" t="s">
        <v>71</v>
      </c>
      <c r="F89" s="17">
        <v>100</v>
      </c>
      <c r="G89" s="17">
        <v>40</v>
      </c>
      <c r="H89" s="17">
        <v>35</v>
      </c>
    </row>
    <row r="90" spans="1:8" ht="15" thickBot="1" x14ac:dyDescent="0.2">
      <c r="A90" s="316"/>
      <c r="B90" s="174">
        <v>85</v>
      </c>
      <c r="C90" s="15" t="s">
        <v>164</v>
      </c>
      <c r="D90" s="16" t="s">
        <v>18</v>
      </c>
      <c r="E90" s="17" t="s">
        <v>71</v>
      </c>
      <c r="F90" s="23">
        <v>220</v>
      </c>
      <c r="G90" s="17">
        <v>40</v>
      </c>
      <c r="H90" s="17">
        <v>35</v>
      </c>
    </row>
    <row r="91" spans="1:8" ht="15" thickBot="1" x14ac:dyDescent="0.2">
      <c r="A91" s="316"/>
      <c r="B91" s="174">
        <v>86</v>
      </c>
      <c r="C91" s="15" t="s">
        <v>165</v>
      </c>
      <c r="D91" s="16" t="s">
        <v>18</v>
      </c>
      <c r="E91" s="17" t="s">
        <v>71</v>
      </c>
      <c r="F91" s="17">
        <v>100</v>
      </c>
      <c r="G91" s="17">
        <v>35</v>
      </c>
      <c r="H91" s="17">
        <v>30</v>
      </c>
    </row>
    <row r="92" spans="1:8" ht="15" thickBot="1" x14ac:dyDescent="0.2">
      <c r="A92" s="316"/>
      <c r="B92" s="174">
        <v>87</v>
      </c>
      <c r="C92" s="15" t="s">
        <v>166</v>
      </c>
      <c r="D92" s="16" t="s">
        <v>18</v>
      </c>
      <c r="E92" s="17" t="s">
        <v>71</v>
      </c>
      <c r="F92" s="17">
        <v>120</v>
      </c>
      <c r="G92" s="17">
        <v>45</v>
      </c>
      <c r="H92" s="17">
        <v>33</v>
      </c>
    </row>
    <row r="93" spans="1:8" ht="15" thickBot="1" x14ac:dyDescent="0.2">
      <c r="A93" s="316"/>
      <c r="B93" s="174">
        <v>88</v>
      </c>
      <c r="C93" s="15" t="s">
        <v>167</v>
      </c>
      <c r="D93" s="40" t="s">
        <v>168</v>
      </c>
      <c r="E93" s="17" t="s">
        <v>71</v>
      </c>
      <c r="F93" s="17">
        <v>270</v>
      </c>
      <c r="G93" s="17">
        <v>60</v>
      </c>
      <c r="H93" s="17">
        <v>35</v>
      </c>
    </row>
    <row r="94" spans="1:8" ht="15" thickBot="1" x14ac:dyDescent="0.2">
      <c r="A94" s="316"/>
      <c r="B94" s="174">
        <v>89</v>
      </c>
      <c r="C94" s="15" t="s">
        <v>167</v>
      </c>
      <c r="D94" s="40" t="s">
        <v>169</v>
      </c>
      <c r="E94" s="17" t="s">
        <v>71</v>
      </c>
      <c r="F94" s="17">
        <v>300</v>
      </c>
      <c r="G94" s="17">
        <v>60</v>
      </c>
      <c r="H94" s="17">
        <v>35</v>
      </c>
    </row>
    <row r="95" spans="1:8" ht="15" thickBot="1" x14ac:dyDescent="0.2">
      <c r="A95" s="316"/>
      <c r="B95" s="174">
        <v>90</v>
      </c>
      <c r="C95" s="15" t="s">
        <v>167</v>
      </c>
      <c r="D95" s="40" t="s">
        <v>77</v>
      </c>
      <c r="E95" s="17" t="s">
        <v>71</v>
      </c>
      <c r="F95" s="17">
        <v>250</v>
      </c>
      <c r="G95" s="17">
        <v>60</v>
      </c>
      <c r="H95" s="17">
        <v>35</v>
      </c>
    </row>
    <row r="96" spans="1:8" ht="15" thickBot="1" x14ac:dyDescent="0.2">
      <c r="A96" s="316"/>
      <c r="B96" s="174">
        <v>91</v>
      </c>
      <c r="C96" s="15" t="s">
        <v>170</v>
      </c>
      <c r="D96" s="16" t="s">
        <v>18</v>
      </c>
      <c r="E96" s="17" t="s">
        <v>71</v>
      </c>
      <c r="F96" s="17">
        <v>155</v>
      </c>
      <c r="G96" s="17">
        <v>50</v>
      </c>
      <c r="H96" s="17">
        <v>35</v>
      </c>
    </row>
    <row r="97" spans="1:8" ht="15" thickBot="1" x14ac:dyDescent="0.2">
      <c r="A97" s="316"/>
      <c r="B97" s="174">
        <v>92</v>
      </c>
      <c r="C97" s="15" t="s">
        <v>171</v>
      </c>
      <c r="D97" s="16" t="s">
        <v>18</v>
      </c>
      <c r="E97" s="17" t="s">
        <v>71</v>
      </c>
      <c r="F97" s="23">
        <v>200</v>
      </c>
      <c r="G97" s="17">
        <v>50</v>
      </c>
      <c r="H97" s="17">
        <v>35</v>
      </c>
    </row>
    <row r="98" spans="1:8" ht="15" thickBot="1" x14ac:dyDescent="0.2">
      <c r="A98" s="316"/>
      <c r="B98" s="174">
        <v>93</v>
      </c>
      <c r="C98" s="15" t="s">
        <v>172</v>
      </c>
      <c r="D98" s="16" t="s">
        <v>18</v>
      </c>
      <c r="E98" s="17" t="s">
        <v>71</v>
      </c>
      <c r="F98" s="17">
        <v>130</v>
      </c>
      <c r="G98" s="17">
        <v>40</v>
      </c>
      <c r="H98" s="17">
        <v>32</v>
      </c>
    </row>
    <row r="99" spans="1:8" ht="15" thickBot="1" x14ac:dyDescent="0.2">
      <c r="A99" s="316"/>
      <c r="B99" s="174">
        <v>94</v>
      </c>
      <c r="C99" s="15" t="s">
        <v>173</v>
      </c>
      <c r="D99" s="16" t="s">
        <v>18</v>
      </c>
      <c r="E99" s="17" t="s">
        <v>71</v>
      </c>
      <c r="F99" s="17">
        <v>150</v>
      </c>
      <c r="G99" s="17">
        <v>35</v>
      </c>
      <c r="H99" s="17">
        <v>30</v>
      </c>
    </row>
    <row r="100" spans="1:8" ht="15" thickBot="1" x14ac:dyDescent="0.2">
      <c r="A100" s="316"/>
      <c r="B100" s="174">
        <v>95</v>
      </c>
      <c r="C100" s="15" t="s">
        <v>174</v>
      </c>
      <c r="D100" s="16" t="s">
        <v>18</v>
      </c>
      <c r="E100" s="17" t="s">
        <v>71</v>
      </c>
      <c r="F100" s="23">
        <v>280</v>
      </c>
      <c r="G100" s="17">
        <v>50</v>
      </c>
      <c r="H100" s="17">
        <v>35</v>
      </c>
    </row>
    <row r="101" spans="1:8" ht="15" thickBot="1" x14ac:dyDescent="0.2">
      <c r="A101" s="316"/>
      <c r="B101" s="174">
        <v>96</v>
      </c>
      <c r="C101" s="15" t="s">
        <v>175</v>
      </c>
      <c r="D101" s="16" t="s">
        <v>18</v>
      </c>
      <c r="E101" s="17" t="s">
        <v>71</v>
      </c>
      <c r="F101" s="17">
        <v>170</v>
      </c>
      <c r="G101" s="17">
        <v>50</v>
      </c>
      <c r="H101" s="17">
        <v>35</v>
      </c>
    </row>
    <row r="102" spans="1:8" ht="15" thickBot="1" x14ac:dyDescent="0.2">
      <c r="A102" s="316"/>
      <c r="B102" s="174">
        <v>97</v>
      </c>
      <c r="C102" s="15" t="s">
        <v>176</v>
      </c>
      <c r="D102" s="16" t="s">
        <v>18</v>
      </c>
      <c r="E102" s="17" t="s">
        <v>71</v>
      </c>
      <c r="F102" s="17">
        <v>155</v>
      </c>
      <c r="G102" s="17">
        <v>50</v>
      </c>
      <c r="H102" s="17">
        <v>35</v>
      </c>
    </row>
    <row r="103" spans="1:8" ht="15" thickBot="1" x14ac:dyDescent="0.2">
      <c r="A103" s="316"/>
      <c r="B103" s="174">
        <v>98</v>
      </c>
      <c r="C103" s="15" t="s">
        <v>177</v>
      </c>
      <c r="D103" s="16" t="s">
        <v>18</v>
      </c>
      <c r="E103" s="17" t="s">
        <v>71</v>
      </c>
      <c r="F103" s="17">
        <v>160</v>
      </c>
      <c r="G103" s="17">
        <v>60</v>
      </c>
      <c r="H103" s="17">
        <v>35</v>
      </c>
    </row>
    <row r="104" spans="1:8" ht="15" thickBot="1" x14ac:dyDescent="0.2">
      <c r="A104" s="316"/>
      <c r="B104" s="174">
        <v>99</v>
      </c>
      <c r="C104" s="15" t="s">
        <v>178</v>
      </c>
      <c r="D104" s="16" t="s">
        <v>18</v>
      </c>
      <c r="E104" s="17" t="s">
        <v>71</v>
      </c>
      <c r="F104" s="17">
        <v>165</v>
      </c>
      <c r="G104" s="17">
        <v>50</v>
      </c>
      <c r="H104" s="17">
        <v>35</v>
      </c>
    </row>
    <row r="105" spans="1:8" ht="15" thickBot="1" x14ac:dyDescent="0.2">
      <c r="A105" s="316"/>
      <c r="B105" s="174">
        <v>100</v>
      </c>
      <c r="C105" s="15" t="s">
        <v>179</v>
      </c>
      <c r="D105" s="16" t="s">
        <v>18</v>
      </c>
      <c r="E105" s="17" t="s">
        <v>71</v>
      </c>
      <c r="F105" s="17">
        <v>170</v>
      </c>
      <c r="G105" s="17">
        <v>50</v>
      </c>
      <c r="H105" s="17">
        <v>35</v>
      </c>
    </row>
    <row r="106" spans="1:8" ht="15" thickBot="1" x14ac:dyDescent="0.2">
      <c r="A106" s="316"/>
      <c r="B106" s="174">
        <v>101</v>
      </c>
      <c r="C106" s="15" t="s">
        <v>180</v>
      </c>
      <c r="D106" s="16" t="s">
        <v>18</v>
      </c>
      <c r="E106" s="17" t="s">
        <v>71</v>
      </c>
      <c r="F106" s="17">
        <v>180</v>
      </c>
      <c r="G106" s="17">
        <v>60</v>
      </c>
      <c r="H106" s="17">
        <v>35</v>
      </c>
    </row>
    <row r="107" spans="1:8" ht="15" thickBot="1" x14ac:dyDescent="0.2">
      <c r="A107" s="316"/>
      <c r="B107" s="174">
        <v>102</v>
      </c>
      <c r="C107" s="15" t="s">
        <v>181</v>
      </c>
      <c r="D107" s="16" t="s">
        <v>18</v>
      </c>
      <c r="E107" s="17" t="s">
        <v>71</v>
      </c>
      <c r="F107" s="23">
        <v>280</v>
      </c>
      <c r="G107" s="17">
        <v>50</v>
      </c>
      <c r="H107" s="17">
        <v>35</v>
      </c>
    </row>
    <row r="108" spans="1:8" ht="15" thickBot="1" x14ac:dyDescent="0.2">
      <c r="A108" s="316"/>
      <c r="B108" s="174">
        <v>103</v>
      </c>
      <c r="C108" s="15" t="s">
        <v>182</v>
      </c>
      <c r="D108" s="16" t="s">
        <v>18</v>
      </c>
      <c r="E108" s="17" t="s">
        <v>71</v>
      </c>
      <c r="F108" s="17">
        <v>140</v>
      </c>
      <c r="G108" s="17">
        <v>50</v>
      </c>
      <c r="H108" s="17">
        <v>35</v>
      </c>
    </row>
    <row r="109" spans="1:8" ht="15" thickBot="1" x14ac:dyDescent="0.2">
      <c r="A109" s="316"/>
      <c r="B109" s="174">
        <v>104</v>
      </c>
      <c r="C109" s="15" t="s">
        <v>183</v>
      </c>
      <c r="D109" s="16" t="s">
        <v>18</v>
      </c>
      <c r="E109" s="17" t="s">
        <v>71</v>
      </c>
      <c r="F109" s="17">
        <v>130</v>
      </c>
      <c r="G109" s="17">
        <v>55</v>
      </c>
      <c r="H109" s="17">
        <v>35</v>
      </c>
    </row>
    <row r="110" spans="1:8" ht="15" thickBot="1" x14ac:dyDescent="0.2">
      <c r="A110" s="316"/>
      <c r="B110" s="174">
        <v>105</v>
      </c>
      <c r="C110" s="15" t="s">
        <v>184</v>
      </c>
      <c r="D110" s="16" t="s">
        <v>18</v>
      </c>
      <c r="E110" s="17" t="s">
        <v>71</v>
      </c>
      <c r="F110" s="17">
        <v>145</v>
      </c>
      <c r="G110" s="17">
        <v>50</v>
      </c>
      <c r="H110" s="17">
        <v>35</v>
      </c>
    </row>
    <row r="111" spans="1:8" ht="15" thickBot="1" x14ac:dyDescent="0.2">
      <c r="A111" s="316"/>
      <c r="B111" s="174">
        <v>106</v>
      </c>
      <c r="C111" s="15" t="s">
        <v>185</v>
      </c>
      <c r="D111" s="16" t="s">
        <v>18</v>
      </c>
      <c r="E111" s="17" t="s">
        <v>71</v>
      </c>
      <c r="F111" s="17">
        <v>220</v>
      </c>
      <c r="G111" s="17">
        <v>50</v>
      </c>
      <c r="H111" s="17">
        <v>35</v>
      </c>
    </row>
    <row r="112" spans="1:8" ht="15" thickBot="1" x14ac:dyDescent="0.2">
      <c r="A112" s="316"/>
      <c r="B112" s="174">
        <v>107</v>
      </c>
      <c r="C112" s="15" t="s">
        <v>186</v>
      </c>
      <c r="D112" s="16" t="s">
        <v>18</v>
      </c>
      <c r="E112" s="17" t="s">
        <v>71</v>
      </c>
      <c r="F112" s="17">
        <v>200</v>
      </c>
      <c r="G112" s="17">
        <v>50</v>
      </c>
      <c r="H112" s="17">
        <v>35</v>
      </c>
    </row>
    <row r="113" spans="1:8" ht="15" thickBot="1" x14ac:dyDescent="0.2">
      <c r="A113" s="316"/>
      <c r="B113" s="174">
        <v>108</v>
      </c>
      <c r="C113" s="15" t="s">
        <v>187</v>
      </c>
      <c r="D113" s="16" t="s">
        <v>18</v>
      </c>
      <c r="E113" s="17" t="s">
        <v>71</v>
      </c>
      <c r="F113" s="23">
        <v>250</v>
      </c>
      <c r="G113" s="17">
        <v>50</v>
      </c>
      <c r="H113" s="17">
        <v>35</v>
      </c>
    </row>
    <row r="114" spans="1:8" ht="15" thickBot="1" x14ac:dyDescent="0.2">
      <c r="A114" s="316"/>
      <c r="B114" s="174">
        <v>109</v>
      </c>
      <c r="C114" s="15" t="s">
        <v>188</v>
      </c>
      <c r="D114" s="40" t="s">
        <v>189</v>
      </c>
      <c r="E114" s="17" t="s">
        <v>71</v>
      </c>
      <c r="F114" s="17">
        <v>180</v>
      </c>
      <c r="G114" s="17">
        <v>50</v>
      </c>
      <c r="H114" s="17">
        <v>35</v>
      </c>
    </row>
    <row r="115" spans="1:8" ht="15" thickBot="1" x14ac:dyDescent="0.2">
      <c r="A115" s="316"/>
      <c r="B115" s="174">
        <v>110</v>
      </c>
      <c r="C115" s="15" t="s">
        <v>188</v>
      </c>
      <c r="D115" s="40" t="s">
        <v>190</v>
      </c>
      <c r="E115" s="17" t="s">
        <v>71</v>
      </c>
      <c r="F115" s="17">
        <v>210</v>
      </c>
      <c r="G115" s="17">
        <v>50</v>
      </c>
      <c r="H115" s="17">
        <v>35</v>
      </c>
    </row>
    <row r="116" spans="1:8" ht="15" thickBot="1" x14ac:dyDescent="0.2">
      <c r="A116" s="316"/>
      <c r="B116" s="174">
        <v>111</v>
      </c>
      <c r="C116" s="15" t="s">
        <v>188</v>
      </c>
      <c r="D116" s="40" t="s">
        <v>77</v>
      </c>
      <c r="E116" s="17" t="s">
        <v>71</v>
      </c>
      <c r="F116" s="17">
        <v>160</v>
      </c>
      <c r="G116" s="17">
        <v>50</v>
      </c>
      <c r="H116" s="17">
        <v>35</v>
      </c>
    </row>
    <row r="117" spans="1:8" ht="15" thickBot="1" x14ac:dyDescent="0.2">
      <c r="A117" s="316"/>
      <c r="B117" s="174">
        <v>112</v>
      </c>
      <c r="C117" s="15" t="s">
        <v>191</v>
      </c>
      <c r="D117" s="16" t="s">
        <v>18</v>
      </c>
      <c r="E117" s="17" t="s">
        <v>71</v>
      </c>
      <c r="F117" s="17">
        <v>220</v>
      </c>
      <c r="G117" s="17">
        <v>50</v>
      </c>
      <c r="H117" s="17">
        <v>35</v>
      </c>
    </row>
    <row r="118" spans="1:8" ht="15" thickBot="1" x14ac:dyDescent="0.2">
      <c r="A118" s="316"/>
      <c r="B118" s="174">
        <v>113</v>
      </c>
      <c r="C118" s="15" t="s">
        <v>192</v>
      </c>
      <c r="D118" s="16" t="s">
        <v>18</v>
      </c>
      <c r="E118" s="17" t="s">
        <v>71</v>
      </c>
      <c r="F118" s="17">
        <v>170</v>
      </c>
      <c r="G118" s="17">
        <v>50</v>
      </c>
      <c r="H118" s="17">
        <v>35</v>
      </c>
    </row>
    <row r="119" spans="1:8" ht="15" thickBot="1" x14ac:dyDescent="0.2">
      <c r="A119" s="316"/>
      <c r="B119" s="174">
        <v>114</v>
      </c>
      <c r="C119" s="15" t="s">
        <v>193</v>
      </c>
      <c r="D119" s="16" t="s">
        <v>18</v>
      </c>
      <c r="E119" s="17" t="s">
        <v>71</v>
      </c>
      <c r="F119" s="17">
        <v>170</v>
      </c>
      <c r="G119" s="17">
        <v>50</v>
      </c>
      <c r="H119" s="17">
        <v>35</v>
      </c>
    </row>
    <row r="120" spans="1:8" ht="15" thickBot="1" x14ac:dyDescent="0.2">
      <c r="A120" s="316"/>
      <c r="B120" s="174">
        <v>115</v>
      </c>
      <c r="C120" s="54" t="s">
        <v>194</v>
      </c>
      <c r="D120" s="16" t="s">
        <v>18</v>
      </c>
      <c r="E120" s="17" t="s">
        <v>71</v>
      </c>
      <c r="F120" s="17">
        <v>170</v>
      </c>
      <c r="G120" s="17">
        <v>50</v>
      </c>
      <c r="H120" s="17">
        <v>35</v>
      </c>
    </row>
    <row r="121" spans="1:8" ht="15" thickBot="1" x14ac:dyDescent="0.2">
      <c r="A121" s="316"/>
      <c r="B121" s="174">
        <v>116</v>
      </c>
      <c r="C121" s="15" t="s">
        <v>195</v>
      </c>
      <c r="D121" s="16" t="s">
        <v>18</v>
      </c>
      <c r="E121" s="17" t="s">
        <v>71</v>
      </c>
      <c r="F121" s="17">
        <v>170</v>
      </c>
      <c r="G121" s="17">
        <v>50</v>
      </c>
      <c r="H121" s="17">
        <v>35</v>
      </c>
    </row>
    <row r="122" spans="1:8" ht="19.5" thickBot="1" x14ac:dyDescent="0.3">
      <c r="A122" s="316"/>
      <c r="B122" s="175">
        <v>117</v>
      </c>
      <c r="C122" s="25" t="s">
        <v>196</v>
      </c>
      <c r="D122" s="55" t="s">
        <v>197</v>
      </c>
      <c r="E122" s="46" t="s">
        <v>71</v>
      </c>
      <c r="F122" s="46">
        <v>170</v>
      </c>
      <c r="G122" s="46">
        <v>50</v>
      </c>
      <c r="H122" s="46">
        <v>35</v>
      </c>
    </row>
    <row r="123" spans="1:8" ht="19.5" thickBot="1" x14ac:dyDescent="0.3">
      <c r="A123" s="316"/>
      <c r="B123" s="175">
        <v>118</v>
      </c>
      <c r="C123" s="25" t="s">
        <v>196</v>
      </c>
      <c r="D123" s="26" t="s">
        <v>198</v>
      </c>
      <c r="E123" s="46" t="s">
        <v>71</v>
      </c>
      <c r="F123" s="46">
        <v>210</v>
      </c>
      <c r="G123" s="46">
        <v>50</v>
      </c>
      <c r="H123" s="46">
        <v>35</v>
      </c>
    </row>
    <row r="124" spans="1:8" ht="19.5" thickBot="1" x14ac:dyDescent="0.3">
      <c r="A124" s="316"/>
      <c r="B124" s="175">
        <v>119</v>
      </c>
      <c r="C124" s="25" t="s">
        <v>196</v>
      </c>
      <c r="D124" s="26" t="s">
        <v>199</v>
      </c>
      <c r="E124" s="46" t="s">
        <v>71</v>
      </c>
      <c r="F124" s="46">
        <v>150</v>
      </c>
      <c r="G124" s="46">
        <v>50</v>
      </c>
      <c r="H124" s="46">
        <v>35</v>
      </c>
    </row>
    <row r="125" spans="1:8" ht="19.5" thickBot="1" x14ac:dyDescent="0.3">
      <c r="A125" s="316"/>
      <c r="B125" s="175">
        <v>120</v>
      </c>
      <c r="C125" s="25" t="s">
        <v>196</v>
      </c>
      <c r="D125" s="26" t="s">
        <v>77</v>
      </c>
      <c r="E125" s="46" t="s">
        <v>71</v>
      </c>
      <c r="F125" s="46">
        <v>130</v>
      </c>
      <c r="G125" s="46">
        <v>50</v>
      </c>
      <c r="H125" s="46">
        <v>35</v>
      </c>
    </row>
    <row r="126" spans="1:8" ht="15" thickBot="1" x14ac:dyDescent="0.2">
      <c r="A126" s="316"/>
      <c r="B126" s="174">
        <v>121</v>
      </c>
      <c r="C126" s="15" t="s">
        <v>200</v>
      </c>
      <c r="D126" s="16" t="s">
        <v>18</v>
      </c>
      <c r="E126" s="17" t="s">
        <v>71</v>
      </c>
      <c r="F126" s="17">
        <v>140</v>
      </c>
      <c r="G126" s="17">
        <v>35</v>
      </c>
      <c r="H126" s="17">
        <v>30</v>
      </c>
    </row>
    <row r="127" spans="1:8" ht="15" thickBot="1" x14ac:dyDescent="0.2">
      <c r="A127" s="316"/>
      <c r="B127" s="174">
        <v>122</v>
      </c>
      <c r="C127" s="15" t="s">
        <v>201</v>
      </c>
      <c r="D127" s="16" t="s">
        <v>18</v>
      </c>
      <c r="E127" s="17" t="s">
        <v>71</v>
      </c>
      <c r="F127" s="17">
        <v>150</v>
      </c>
      <c r="G127" s="17">
        <v>50</v>
      </c>
      <c r="H127" s="17">
        <v>35</v>
      </c>
    </row>
    <row r="128" spans="1:8" ht="15" thickBot="1" x14ac:dyDescent="0.2">
      <c r="A128" s="316"/>
      <c r="B128" s="174">
        <v>123</v>
      </c>
      <c r="C128" s="15" t="s">
        <v>202</v>
      </c>
      <c r="D128" s="16" t="s">
        <v>18</v>
      </c>
      <c r="E128" s="17" t="s">
        <v>71</v>
      </c>
      <c r="F128" s="23">
        <v>220</v>
      </c>
      <c r="G128" s="17">
        <v>50</v>
      </c>
      <c r="H128" s="17">
        <v>35</v>
      </c>
    </row>
    <row r="129" spans="1:8" ht="15" thickBot="1" x14ac:dyDescent="0.2">
      <c r="A129" s="316"/>
      <c r="B129" s="174">
        <v>124</v>
      </c>
      <c r="C129" s="15" t="s">
        <v>203</v>
      </c>
      <c r="D129" s="16" t="s">
        <v>18</v>
      </c>
      <c r="E129" s="17" t="s">
        <v>71</v>
      </c>
      <c r="F129" s="17">
        <v>120</v>
      </c>
      <c r="G129" s="17">
        <v>50</v>
      </c>
      <c r="H129" s="17">
        <v>35</v>
      </c>
    </row>
    <row r="130" spans="1:8" ht="15" thickBot="1" x14ac:dyDescent="0.2">
      <c r="A130" s="316"/>
      <c r="B130" s="174">
        <v>125</v>
      </c>
      <c r="C130" s="15" t="s">
        <v>204</v>
      </c>
      <c r="D130" s="16" t="s">
        <v>18</v>
      </c>
      <c r="E130" s="17" t="s">
        <v>71</v>
      </c>
      <c r="F130" s="17">
        <v>120</v>
      </c>
      <c r="G130" s="17">
        <v>40</v>
      </c>
      <c r="H130" s="17">
        <v>35</v>
      </c>
    </row>
    <row r="131" spans="1:8" ht="15" thickBot="1" x14ac:dyDescent="0.2">
      <c r="A131" s="316"/>
      <c r="B131" s="174">
        <v>126</v>
      </c>
      <c r="C131" s="15" t="s">
        <v>205</v>
      </c>
      <c r="D131" s="16" t="s">
        <v>18</v>
      </c>
      <c r="E131" s="17" t="s">
        <v>71</v>
      </c>
      <c r="F131" s="23">
        <v>200</v>
      </c>
      <c r="G131" s="17">
        <v>40</v>
      </c>
      <c r="H131" s="17">
        <v>32</v>
      </c>
    </row>
    <row r="132" spans="1:8" ht="15" thickBot="1" x14ac:dyDescent="0.2">
      <c r="A132" s="317"/>
      <c r="B132" s="174">
        <v>127</v>
      </c>
      <c r="C132" s="15" t="s">
        <v>206</v>
      </c>
      <c r="D132" s="16" t="s">
        <v>18</v>
      </c>
      <c r="E132" s="17" t="s">
        <v>71</v>
      </c>
      <c r="F132" s="17">
        <v>130</v>
      </c>
      <c r="G132" s="17">
        <v>50</v>
      </c>
      <c r="H132" s="17">
        <v>35</v>
      </c>
    </row>
    <row r="133" spans="1:8" ht="15" thickBot="1" x14ac:dyDescent="0.2">
      <c r="A133" s="318" t="s">
        <v>78</v>
      </c>
      <c r="B133" s="53" t="s">
        <v>207</v>
      </c>
      <c r="C133" s="19" t="s">
        <v>208</v>
      </c>
      <c r="D133" s="20"/>
      <c r="E133" s="21"/>
      <c r="F133" s="21"/>
      <c r="G133" s="21"/>
      <c r="H133" s="21"/>
    </row>
    <row r="134" spans="1:8" ht="15" thickBot="1" x14ac:dyDescent="0.2">
      <c r="A134" s="319"/>
      <c r="B134" s="174">
        <v>128</v>
      </c>
      <c r="C134" s="15" t="s">
        <v>209</v>
      </c>
      <c r="D134" s="40" t="s">
        <v>210</v>
      </c>
      <c r="E134" s="17" t="s">
        <v>71</v>
      </c>
      <c r="F134" s="17">
        <v>120</v>
      </c>
      <c r="G134" s="17">
        <v>45</v>
      </c>
      <c r="H134" s="17">
        <v>40</v>
      </c>
    </row>
    <row r="135" spans="1:8" ht="15" thickBot="1" x14ac:dyDescent="0.2">
      <c r="A135" s="319"/>
      <c r="B135" s="174">
        <v>129</v>
      </c>
      <c r="C135" s="15" t="s">
        <v>209</v>
      </c>
      <c r="D135" s="40" t="s">
        <v>211</v>
      </c>
      <c r="E135" s="17" t="s">
        <v>71</v>
      </c>
      <c r="F135" s="23">
        <v>120</v>
      </c>
      <c r="G135" s="17">
        <v>50</v>
      </c>
      <c r="H135" s="17">
        <v>40</v>
      </c>
    </row>
    <row r="136" spans="1:8" ht="15" thickBot="1" x14ac:dyDescent="0.2">
      <c r="A136" s="319"/>
      <c r="B136" s="174">
        <v>130</v>
      </c>
      <c r="C136" s="15" t="s">
        <v>209</v>
      </c>
      <c r="D136" s="40" t="s">
        <v>77</v>
      </c>
      <c r="E136" s="17" t="s">
        <v>71</v>
      </c>
      <c r="F136" s="17">
        <v>80</v>
      </c>
      <c r="G136" s="17">
        <v>50</v>
      </c>
      <c r="H136" s="17">
        <v>40</v>
      </c>
    </row>
    <row r="137" spans="1:8" ht="15" thickBot="1" x14ac:dyDescent="0.2">
      <c r="A137" s="319"/>
      <c r="B137" s="174">
        <v>131</v>
      </c>
      <c r="C137" s="15" t="s">
        <v>212</v>
      </c>
      <c r="D137" s="16" t="s">
        <v>18</v>
      </c>
      <c r="E137" s="17" t="s">
        <v>71</v>
      </c>
      <c r="F137" s="17">
        <v>120</v>
      </c>
      <c r="G137" s="17">
        <v>50</v>
      </c>
      <c r="H137" s="17">
        <v>35</v>
      </c>
    </row>
    <row r="138" spans="1:8" ht="15" thickBot="1" x14ac:dyDescent="0.2">
      <c r="A138" s="319"/>
      <c r="B138" s="171">
        <v>132</v>
      </c>
      <c r="C138" s="41" t="s">
        <v>213</v>
      </c>
      <c r="D138" s="47" t="s">
        <v>18</v>
      </c>
      <c r="E138" s="31" t="s">
        <v>214</v>
      </c>
      <c r="F138" s="34">
        <v>140</v>
      </c>
      <c r="G138" s="31">
        <v>30</v>
      </c>
      <c r="H138" s="31">
        <v>25</v>
      </c>
    </row>
    <row r="139" spans="1:8" ht="15" thickBot="1" x14ac:dyDescent="0.2">
      <c r="A139" s="319"/>
      <c r="B139" s="174">
        <v>133</v>
      </c>
      <c r="C139" s="15" t="s">
        <v>215</v>
      </c>
      <c r="D139" s="16" t="s">
        <v>18</v>
      </c>
      <c r="E139" s="17" t="s">
        <v>71</v>
      </c>
      <c r="F139" s="17">
        <v>100</v>
      </c>
      <c r="G139" s="17">
        <v>40</v>
      </c>
      <c r="H139" s="17">
        <v>35</v>
      </c>
    </row>
    <row r="140" spans="1:8" ht="15" thickBot="1" x14ac:dyDescent="0.2">
      <c r="A140" s="319"/>
      <c r="B140" s="174">
        <v>134</v>
      </c>
      <c r="C140" s="15" t="s">
        <v>216</v>
      </c>
      <c r="D140" s="16" t="s">
        <v>18</v>
      </c>
      <c r="E140" s="17" t="s">
        <v>71</v>
      </c>
      <c r="F140" s="23">
        <v>180</v>
      </c>
      <c r="G140" s="17">
        <v>40</v>
      </c>
      <c r="H140" s="17">
        <v>35</v>
      </c>
    </row>
    <row r="141" spans="1:8" ht="15" thickBot="1" x14ac:dyDescent="0.2">
      <c r="A141" s="319"/>
      <c r="B141" s="174">
        <v>135</v>
      </c>
      <c r="C141" s="15" t="s">
        <v>217</v>
      </c>
      <c r="D141" s="16" t="s">
        <v>18</v>
      </c>
      <c r="E141" s="17" t="s">
        <v>71</v>
      </c>
      <c r="F141" s="17">
        <v>150</v>
      </c>
      <c r="G141" s="17">
        <v>35</v>
      </c>
      <c r="H141" s="17">
        <v>30</v>
      </c>
    </row>
    <row r="142" spans="1:8" ht="15" thickBot="1" x14ac:dyDescent="0.2">
      <c r="A142" s="319"/>
      <c r="B142" s="174">
        <v>136</v>
      </c>
      <c r="C142" s="15" t="s">
        <v>218</v>
      </c>
      <c r="D142" s="16" t="s">
        <v>18</v>
      </c>
      <c r="E142" s="17" t="s">
        <v>71</v>
      </c>
      <c r="F142" s="17">
        <v>110</v>
      </c>
      <c r="G142" s="17">
        <v>45</v>
      </c>
      <c r="H142" s="17">
        <v>35</v>
      </c>
    </row>
    <row r="143" spans="1:8" ht="19.5" thickBot="1" x14ac:dyDescent="0.3">
      <c r="A143" s="319"/>
      <c r="B143" s="175">
        <v>137</v>
      </c>
      <c r="C143" s="25" t="s">
        <v>219</v>
      </c>
      <c r="D143" s="26" t="s">
        <v>220</v>
      </c>
      <c r="E143" s="46" t="s">
        <v>71</v>
      </c>
      <c r="F143" s="46">
        <v>285</v>
      </c>
      <c r="G143" s="46">
        <v>45</v>
      </c>
      <c r="H143" s="46">
        <v>40</v>
      </c>
    </row>
    <row r="144" spans="1:8" ht="19.5" thickBot="1" x14ac:dyDescent="0.3">
      <c r="A144" s="319"/>
      <c r="B144" s="175">
        <v>138</v>
      </c>
      <c r="C144" s="25" t="s">
        <v>219</v>
      </c>
      <c r="D144" s="26" t="s">
        <v>221</v>
      </c>
      <c r="E144" s="46" t="s">
        <v>71</v>
      </c>
      <c r="F144" s="46">
        <v>200</v>
      </c>
      <c r="G144" s="46">
        <v>45</v>
      </c>
      <c r="H144" s="46">
        <v>40</v>
      </c>
    </row>
    <row r="145" spans="1:8" ht="19.5" thickBot="1" x14ac:dyDescent="0.3">
      <c r="A145" s="319"/>
      <c r="B145" s="175">
        <v>139</v>
      </c>
      <c r="C145" s="25" t="s">
        <v>219</v>
      </c>
      <c r="D145" s="26" t="s">
        <v>222</v>
      </c>
      <c r="E145" s="46" t="s">
        <v>71</v>
      </c>
      <c r="F145" s="46">
        <v>170</v>
      </c>
      <c r="G145" s="46">
        <v>45</v>
      </c>
      <c r="H145" s="46">
        <v>40</v>
      </c>
    </row>
    <row r="146" spans="1:8" ht="19.5" thickBot="1" x14ac:dyDescent="0.3">
      <c r="A146" s="319"/>
      <c r="B146" s="175">
        <v>140</v>
      </c>
      <c r="C146" s="25" t="s">
        <v>219</v>
      </c>
      <c r="D146" s="26" t="s">
        <v>223</v>
      </c>
      <c r="E146" s="46" t="s">
        <v>71</v>
      </c>
      <c r="F146" s="46">
        <v>150</v>
      </c>
      <c r="G146" s="46">
        <v>45</v>
      </c>
      <c r="H146" s="46">
        <v>40</v>
      </c>
    </row>
    <row r="147" spans="1:8" ht="19.5" thickBot="1" x14ac:dyDescent="0.3">
      <c r="A147" s="319"/>
      <c r="B147" s="175">
        <v>141</v>
      </c>
      <c r="C147" s="25" t="s">
        <v>219</v>
      </c>
      <c r="D147" s="26" t="s">
        <v>77</v>
      </c>
      <c r="E147" s="46" t="s">
        <v>71</v>
      </c>
      <c r="F147" s="46">
        <v>140</v>
      </c>
      <c r="G147" s="46">
        <v>45</v>
      </c>
      <c r="H147" s="46">
        <v>40</v>
      </c>
    </row>
    <row r="148" spans="1:8" ht="15" thickBot="1" x14ac:dyDescent="0.2">
      <c r="A148" s="319"/>
      <c r="B148" s="174">
        <v>142</v>
      </c>
      <c r="C148" s="15" t="s">
        <v>224</v>
      </c>
      <c r="D148" s="16" t="s">
        <v>18</v>
      </c>
      <c r="E148" s="17" t="s">
        <v>71</v>
      </c>
      <c r="F148" s="17">
        <v>120</v>
      </c>
      <c r="G148" s="17">
        <v>45</v>
      </c>
      <c r="H148" s="17">
        <v>35</v>
      </c>
    </row>
    <row r="149" spans="1:8" ht="15" thickBot="1" x14ac:dyDescent="0.2">
      <c r="A149" s="319"/>
      <c r="B149" s="174">
        <v>143</v>
      </c>
      <c r="C149" s="15" t="s">
        <v>225</v>
      </c>
      <c r="D149" s="16" t="s">
        <v>18</v>
      </c>
      <c r="E149" s="17" t="s">
        <v>214</v>
      </c>
      <c r="F149" s="23">
        <v>120</v>
      </c>
      <c r="G149" s="17">
        <v>35</v>
      </c>
      <c r="H149" s="17">
        <v>25</v>
      </c>
    </row>
    <row r="150" spans="1:8" ht="15" thickBot="1" x14ac:dyDescent="0.2">
      <c r="A150" s="319"/>
      <c r="B150" s="174">
        <v>144</v>
      </c>
      <c r="C150" s="15" t="s">
        <v>226</v>
      </c>
      <c r="D150" s="16" t="s">
        <v>18</v>
      </c>
      <c r="E150" s="17" t="s">
        <v>214</v>
      </c>
      <c r="F150" s="23">
        <v>120</v>
      </c>
      <c r="G150" s="17">
        <v>35</v>
      </c>
      <c r="H150" s="17">
        <v>25</v>
      </c>
    </row>
    <row r="151" spans="1:8" ht="15" thickBot="1" x14ac:dyDescent="0.2">
      <c r="A151" s="319"/>
      <c r="B151" s="174">
        <v>145</v>
      </c>
      <c r="C151" s="15" t="s">
        <v>227</v>
      </c>
      <c r="D151" s="40" t="s">
        <v>228</v>
      </c>
      <c r="E151" s="17" t="s">
        <v>71</v>
      </c>
      <c r="F151" s="23">
        <v>130</v>
      </c>
      <c r="G151" s="17">
        <v>45</v>
      </c>
      <c r="H151" s="17">
        <v>40</v>
      </c>
    </row>
    <row r="152" spans="1:8" ht="15" thickBot="1" x14ac:dyDescent="0.2">
      <c r="A152" s="319"/>
      <c r="B152" s="174">
        <v>146</v>
      </c>
      <c r="C152" s="15" t="s">
        <v>227</v>
      </c>
      <c r="D152" s="40" t="s">
        <v>229</v>
      </c>
      <c r="E152" s="17" t="s">
        <v>71</v>
      </c>
      <c r="F152" s="17">
        <v>130</v>
      </c>
      <c r="G152" s="17">
        <v>45</v>
      </c>
      <c r="H152" s="17">
        <v>40</v>
      </c>
    </row>
    <row r="153" spans="1:8" ht="15" thickBot="1" x14ac:dyDescent="0.2">
      <c r="A153" s="319"/>
      <c r="B153" s="174">
        <v>147</v>
      </c>
      <c r="C153" s="15" t="s">
        <v>227</v>
      </c>
      <c r="D153" s="40" t="s">
        <v>77</v>
      </c>
      <c r="E153" s="17" t="s">
        <v>71</v>
      </c>
      <c r="F153" s="17">
        <v>80</v>
      </c>
      <c r="G153" s="17">
        <v>45</v>
      </c>
      <c r="H153" s="17">
        <v>40</v>
      </c>
    </row>
    <row r="154" spans="1:8" ht="15" thickBot="1" x14ac:dyDescent="0.2">
      <c r="A154" s="319"/>
      <c r="B154" s="174">
        <v>148</v>
      </c>
      <c r="C154" s="15" t="s">
        <v>230</v>
      </c>
      <c r="D154" s="16" t="s">
        <v>18</v>
      </c>
      <c r="E154" s="17" t="s">
        <v>71</v>
      </c>
      <c r="F154" s="17">
        <v>150</v>
      </c>
      <c r="G154" s="17">
        <v>45</v>
      </c>
      <c r="H154" s="17">
        <v>40</v>
      </c>
    </row>
    <row r="155" spans="1:8" ht="15" thickBot="1" x14ac:dyDescent="0.2">
      <c r="A155" s="319"/>
      <c r="B155" s="174">
        <v>149</v>
      </c>
      <c r="C155" s="15" t="s">
        <v>231</v>
      </c>
      <c r="D155" s="16" t="s">
        <v>18</v>
      </c>
      <c r="E155" s="17" t="s">
        <v>71</v>
      </c>
      <c r="F155" s="17">
        <v>120</v>
      </c>
      <c r="G155" s="17">
        <v>45</v>
      </c>
      <c r="H155" s="17">
        <v>40</v>
      </c>
    </row>
    <row r="156" spans="1:8" ht="15" thickBot="1" x14ac:dyDescent="0.2">
      <c r="A156" s="319"/>
      <c r="B156" s="174">
        <v>150</v>
      </c>
      <c r="C156" s="15" t="s">
        <v>232</v>
      </c>
      <c r="D156" s="16" t="s">
        <v>18</v>
      </c>
      <c r="E156" s="17" t="s">
        <v>71</v>
      </c>
      <c r="F156" s="17">
        <v>150</v>
      </c>
      <c r="G156" s="17">
        <v>45</v>
      </c>
      <c r="H156" s="17">
        <v>40</v>
      </c>
    </row>
    <row r="157" spans="1:8" ht="15" thickBot="1" x14ac:dyDescent="0.2">
      <c r="A157" s="319"/>
      <c r="B157" s="174">
        <v>151</v>
      </c>
      <c r="C157" s="15" t="s">
        <v>233</v>
      </c>
      <c r="D157" s="40" t="s">
        <v>234</v>
      </c>
      <c r="E157" s="17" t="s">
        <v>71</v>
      </c>
      <c r="F157" s="17">
        <v>230</v>
      </c>
      <c r="G157" s="17">
        <v>45</v>
      </c>
      <c r="H157" s="17">
        <v>40</v>
      </c>
    </row>
    <row r="158" spans="1:8" ht="15" thickBot="1" x14ac:dyDescent="0.2">
      <c r="A158" s="319"/>
      <c r="B158" s="174">
        <v>152</v>
      </c>
      <c r="C158" s="15" t="s">
        <v>233</v>
      </c>
      <c r="D158" s="40" t="s">
        <v>77</v>
      </c>
      <c r="E158" s="17" t="s">
        <v>71</v>
      </c>
      <c r="F158" s="17">
        <v>80</v>
      </c>
      <c r="G158" s="17">
        <v>45</v>
      </c>
      <c r="H158" s="17">
        <v>40</v>
      </c>
    </row>
    <row r="159" spans="1:8" ht="15" thickBot="1" x14ac:dyDescent="0.2">
      <c r="A159" s="319"/>
      <c r="B159" s="174">
        <v>153</v>
      </c>
      <c r="C159" s="15" t="s">
        <v>235</v>
      </c>
      <c r="D159" s="16" t="s">
        <v>18</v>
      </c>
      <c r="E159" s="17" t="s">
        <v>71</v>
      </c>
      <c r="F159" s="17">
        <v>210</v>
      </c>
      <c r="G159" s="17">
        <v>45</v>
      </c>
      <c r="H159" s="17">
        <v>40</v>
      </c>
    </row>
    <row r="160" spans="1:8" ht="15" thickBot="1" x14ac:dyDescent="0.2">
      <c r="A160" s="319"/>
      <c r="B160" s="174">
        <v>154</v>
      </c>
      <c r="C160" s="15" t="s">
        <v>236</v>
      </c>
      <c r="D160" s="16" t="s">
        <v>18</v>
      </c>
      <c r="E160" s="17" t="s">
        <v>71</v>
      </c>
      <c r="F160" s="17">
        <v>120</v>
      </c>
      <c r="G160" s="17">
        <v>45</v>
      </c>
      <c r="H160" s="17">
        <v>40</v>
      </c>
    </row>
    <row r="161" spans="1:8" ht="15" thickBot="1" x14ac:dyDescent="0.2">
      <c r="A161" s="319"/>
      <c r="B161" s="174">
        <v>155</v>
      </c>
      <c r="C161" s="15" t="s">
        <v>237</v>
      </c>
      <c r="D161" s="40" t="s">
        <v>238</v>
      </c>
      <c r="E161" s="17" t="s">
        <v>71</v>
      </c>
      <c r="F161" s="17">
        <v>120</v>
      </c>
      <c r="G161" s="17">
        <v>40</v>
      </c>
      <c r="H161" s="17">
        <v>32</v>
      </c>
    </row>
    <row r="162" spans="1:8" ht="15" thickBot="1" x14ac:dyDescent="0.2">
      <c r="A162" s="319"/>
      <c r="B162" s="174">
        <v>156</v>
      </c>
      <c r="C162" s="15" t="s">
        <v>237</v>
      </c>
      <c r="D162" s="40" t="s">
        <v>239</v>
      </c>
      <c r="E162" s="17" t="s">
        <v>71</v>
      </c>
      <c r="F162" s="17">
        <v>100</v>
      </c>
      <c r="G162" s="17">
        <v>40</v>
      </c>
      <c r="H162" s="17">
        <v>32</v>
      </c>
    </row>
    <row r="163" spans="1:8" ht="15" thickBot="1" x14ac:dyDescent="0.2">
      <c r="A163" s="319"/>
      <c r="B163" s="174">
        <v>157</v>
      </c>
      <c r="C163" s="15" t="s">
        <v>237</v>
      </c>
      <c r="D163" s="40" t="s">
        <v>77</v>
      </c>
      <c r="E163" s="17" t="s">
        <v>71</v>
      </c>
      <c r="F163" s="17">
        <v>90</v>
      </c>
      <c r="G163" s="17">
        <v>40</v>
      </c>
      <c r="H163" s="17">
        <v>32</v>
      </c>
    </row>
    <row r="164" spans="1:8" ht="15" thickBot="1" x14ac:dyDescent="0.2">
      <c r="A164" s="319"/>
      <c r="B164" s="174">
        <v>158</v>
      </c>
      <c r="C164" s="15" t="s">
        <v>240</v>
      </c>
      <c r="D164" s="16" t="s">
        <v>18</v>
      </c>
      <c r="E164" s="17" t="s">
        <v>71</v>
      </c>
      <c r="F164" s="17">
        <v>180</v>
      </c>
      <c r="G164" s="17">
        <v>45</v>
      </c>
      <c r="H164" s="17">
        <v>40</v>
      </c>
    </row>
    <row r="165" spans="1:8" ht="15" thickBot="1" x14ac:dyDescent="0.2">
      <c r="A165" s="319"/>
      <c r="B165" s="174">
        <v>159</v>
      </c>
      <c r="C165" s="15" t="s">
        <v>241</v>
      </c>
      <c r="D165" s="40" t="s">
        <v>242</v>
      </c>
      <c r="E165" s="17" t="s">
        <v>71</v>
      </c>
      <c r="F165" s="23">
        <v>200</v>
      </c>
      <c r="G165" s="17">
        <v>45</v>
      </c>
      <c r="H165" s="17">
        <v>40</v>
      </c>
    </row>
    <row r="166" spans="1:8" ht="15" thickBot="1" x14ac:dyDescent="0.2">
      <c r="A166" s="319"/>
      <c r="B166" s="174">
        <v>160</v>
      </c>
      <c r="C166" s="15" t="s">
        <v>241</v>
      </c>
      <c r="D166" s="40" t="s">
        <v>243</v>
      </c>
      <c r="E166" s="17" t="s">
        <v>71</v>
      </c>
      <c r="F166" s="17">
        <v>200</v>
      </c>
      <c r="G166" s="17">
        <v>45</v>
      </c>
      <c r="H166" s="17">
        <v>40</v>
      </c>
    </row>
    <row r="167" spans="1:8" ht="15" thickBot="1" x14ac:dyDescent="0.2">
      <c r="A167" s="319"/>
      <c r="B167" s="174">
        <v>161</v>
      </c>
      <c r="C167" s="15" t="s">
        <v>241</v>
      </c>
      <c r="D167" s="40" t="s">
        <v>77</v>
      </c>
      <c r="E167" s="17" t="s">
        <v>71</v>
      </c>
      <c r="F167" s="17">
        <v>140</v>
      </c>
      <c r="G167" s="17">
        <v>45</v>
      </c>
      <c r="H167" s="17">
        <v>40</v>
      </c>
    </row>
    <row r="168" spans="1:8" ht="15" thickBot="1" x14ac:dyDescent="0.2">
      <c r="A168" s="319"/>
      <c r="B168" s="174">
        <v>162</v>
      </c>
      <c r="C168" s="15" t="s">
        <v>244</v>
      </c>
      <c r="D168" s="16" t="s">
        <v>18</v>
      </c>
      <c r="E168" s="17" t="s">
        <v>71</v>
      </c>
      <c r="F168" s="17">
        <v>90</v>
      </c>
      <c r="G168" s="17">
        <v>45</v>
      </c>
      <c r="H168" s="17">
        <v>40</v>
      </c>
    </row>
    <row r="169" spans="1:8" ht="15" thickBot="1" x14ac:dyDescent="0.2">
      <c r="A169" s="319"/>
      <c r="B169" s="176">
        <v>163</v>
      </c>
      <c r="C169" s="41" t="s">
        <v>245</v>
      </c>
      <c r="D169" s="42" t="s">
        <v>246</v>
      </c>
      <c r="E169" s="31" t="s">
        <v>71</v>
      </c>
      <c r="F169" s="34">
        <v>190</v>
      </c>
      <c r="G169" s="31">
        <v>50</v>
      </c>
      <c r="H169" s="31">
        <v>40</v>
      </c>
    </row>
    <row r="170" spans="1:8" ht="15" thickBot="1" x14ac:dyDescent="0.2">
      <c r="A170" s="319"/>
      <c r="B170" s="176">
        <v>164</v>
      </c>
      <c r="C170" s="41" t="s">
        <v>245</v>
      </c>
      <c r="D170" s="42" t="s">
        <v>562</v>
      </c>
      <c r="E170" s="31" t="s">
        <v>71</v>
      </c>
      <c r="F170" s="31">
        <v>130</v>
      </c>
      <c r="G170" s="31">
        <v>50</v>
      </c>
      <c r="H170" s="31">
        <v>40</v>
      </c>
    </row>
    <row r="171" spans="1:8" ht="15" thickBot="1" x14ac:dyDescent="0.2">
      <c r="A171" s="319"/>
      <c r="B171" s="176">
        <v>165</v>
      </c>
      <c r="C171" s="41" t="s">
        <v>245</v>
      </c>
      <c r="D171" s="42" t="s">
        <v>77</v>
      </c>
      <c r="E171" s="31" t="s">
        <v>71</v>
      </c>
      <c r="F171" s="31">
        <v>120</v>
      </c>
      <c r="G171" s="31">
        <v>50</v>
      </c>
      <c r="H171" s="31">
        <v>40</v>
      </c>
    </row>
    <row r="172" spans="1:8" ht="19.5" thickBot="1" x14ac:dyDescent="0.3">
      <c r="A172" s="319"/>
      <c r="B172" s="175">
        <v>166</v>
      </c>
      <c r="C172" s="25" t="s">
        <v>247</v>
      </c>
      <c r="D172" s="26" t="s">
        <v>248</v>
      </c>
      <c r="E172" s="46" t="s">
        <v>214</v>
      </c>
      <c r="F172" s="46">
        <v>150</v>
      </c>
      <c r="G172" s="46">
        <v>60</v>
      </c>
      <c r="H172" s="46">
        <v>38</v>
      </c>
    </row>
    <row r="173" spans="1:8" ht="19.5" thickBot="1" x14ac:dyDescent="0.3">
      <c r="A173" s="319"/>
      <c r="B173" s="175">
        <v>167</v>
      </c>
      <c r="C173" s="25" t="s">
        <v>247</v>
      </c>
      <c r="D173" s="26" t="s">
        <v>249</v>
      </c>
      <c r="E173" s="46" t="s">
        <v>214</v>
      </c>
      <c r="F173" s="48">
        <v>170</v>
      </c>
      <c r="G173" s="46">
        <v>60</v>
      </c>
      <c r="H173" s="46">
        <v>38</v>
      </c>
    </row>
    <row r="174" spans="1:8" ht="19.5" thickBot="1" x14ac:dyDescent="0.3">
      <c r="A174" s="319"/>
      <c r="B174" s="175">
        <v>168</v>
      </c>
      <c r="C174" s="25" t="s">
        <v>247</v>
      </c>
      <c r="D174" s="26" t="s">
        <v>250</v>
      </c>
      <c r="E174" s="46" t="s">
        <v>214</v>
      </c>
      <c r="F174" s="46">
        <v>180</v>
      </c>
      <c r="G174" s="46">
        <v>60</v>
      </c>
      <c r="H174" s="46">
        <v>38</v>
      </c>
    </row>
    <row r="175" spans="1:8" ht="19.5" thickBot="1" x14ac:dyDescent="0.3">
      <c r="A175" s="319"/>
      <c r="B175" s="175">
        <v>169</v>
      </c>
      <c r="C175" s="25" t="s">
        <v>247</v>
      </c>
      <c r="D175" s="26" t="s">
        <v>77</v>
      </c>
      <c r="E175" s="46" t="s">
        <v>214</v>
      </c>
      <c r="F175" s="46">
        <v>120</v>
      </c>
      <c r="G175" s="46">
        <v>60</v>
      </c>
      <c r="H175" s="46">
        <v>38</v>
      </c>
    </row>
    <row r="176" spans="1:8" ht="15" thickBot="1" x14ac:dyDescent="0.2">
      <c r="A176" s="319"/>
      <c r="B176" s="176">
        <v>170</v>
      </c>
      <c r="C176" s="41" t="s">
        <v>251</v>
      </c>
      <c r="D176" s="42" t="s">
        <v>252</v>
      </c>
      <c r="E176" s="31" t="s">
        <v>214</v>
      </c>
      <c r="F176" s="31">
        <v>150</v>
      </c>
      <c r="G176" s="31">
        <v>60</v>
      </c>
      <c r="H176" s="31">
        <v>38</v>
      </c>
    </row>
    <row r="177" spans="1:8" ht="15" thickBot="1" x14ac:dyDescent="0.2">
      <c r="A177" s="319"/>
      <c r="B177" s="176">
        <v>171</v>
      </c>
      <c r="C177" s="41" t="s">
        <v>251</v>
      </c>
      <c r="D177" s="42" t="s">
        <v>253</v>
      </c>
      <c r="E177" s="31" t="s">
        <v>214</v>
      </c>
      <c r="F177" s="31">
        <v>170</v>
      </c>
      <c r="G177" s="31">
        <v>60</v>
      </c>
      <c r="H177" s="31">
        <v>38</v>
      </c>
    </row>
    <row r="178" spans="1:8" ht="15" thickBot="1" x14ac:dyDescent="0.2">
      <c r="A178" s="319"/>
      <c r="B178" s="176">
        <v>172</v>
      </c>
      <c r="C178" s="41" t="s">
        <v>251</v>
      </c>
      <c r="D178" s="42" t="s">
        <v>77</v>
      </c>
      <c r="E178" s="31" t="s">
        <v>214</v>
      </c>
      <c r="F178" s="31">
        <v>130</v>
      </c>
      <c r="G178" s="31">
        <v>60</v>
      </c>
      <c r="H178" s="31">
        <v>38</v>
      </c>
    </row>
    <row r="179" spans="1:8" ht="15" thickBot="1" x14ac:dyDescent="0.2">
      <c r="A179" s="319"/>
      <c r="B179" s="177">
        <v>173</v>
      </c>
      <c r="C179" s="43" t="s">
        <v>254</v>
      </c>
      <c r="D179" s="45" t="s">
        <v>255</v>
      </c>
      <c r="E179" s="46" t="s">
        <v>214</v>
      </c>
      <c r="F179" s="46">
        <v>160</v>
      </c>
      <c r="G179" s="46">
        <v>65</v>
      </c>
      <c r="H179" s="46">
        <v>38</v>
      </c>
    </row>
    <row r="180" spans="1:8" ht="15" thickBot="1" x14ac:dyDescent="0.2">
      <c r="A180" s="319"/>
      <c r="B180" s="177">
        <v>174</v>
      </c>
      <c r="C180" s="43" t="s">
        <v>254</v>
      </c>
      <c r="D180" s="45" t="s">
        <v>256</v>
      </c>
      <c r="E180" s="46" t="s">
        <v>214</v>
      </c>
      <c r="F180" s="46">
        <v>140</v>
      </c>
      <c r="G180" s="46">
        <v>65</v>
      </c>
      <c r="H180" s="46">
        <v>38</v>
      </c>
    </row>
    <row r="181" spans="1:8" ht="15" thickBot="1" x14ac:dyDescent="0.2">
      <c r="A181" s="319"/>
      <c r="B181" s="177">
        <v>175</v>
      </c>
      <c r="C181" s="43" t="s">
        <v>254</v>
      </c>
      <c r="D181" s="45" t="s">
        <v>257</v>
      </c>
      <c r="E181" s="46" t="s">
        <v>214</v>
      </c>
      <c r="F181" s="46">
        <v>120</v>
      </c>
      <c r="G181" s="46">
        <v>65</v>
      </c>
      <c r="H181" s="46">
        <v>38</v>
      </c>
    </row>
    <row r="182" spans="1:8" ht="15" thickBot="1" x14ac:dyDescent="0.2">
      <c r="A182" s="319"/>
      <c r="B182" s="177">
        <v>176</v>
      </c>
      <c r="C182" s="43" t="s">
        <v>254</v>
      </c>
      <c r="D182" s="45" t="s">
        <v>77</v>
      </c>
      <c r="E182" s="46" t="s">
        <v>214</v>
      </c>
      <c r="F182" s="46">
        <v>110</v>
      </c>
      <c r="G182" s="46">
        <v>65</v>
      </c>
      <c r="H182" s="46">
        <v>38</v>
      </c>
    </row>
    <row r="183" spans="1:8" ht="15" thickBot="1" x14ac:dyDescent="0.2">
      <c r="A183" s="319"/>
      <c r="B183" s="176">
        <v>177</v>
      </c>
      <c r="C183" s="41" t="s">
        <v>258</v>
      </c>
      <c r="D183" s="47" t="s">
        <v>18</v>
      </c>
      <c r="E183" s="31" t="s">
        <v>214</v>
      </c>
      <c r="F183" s="31">
        <v>160</v>
      </c>
      <c r="G183" s="31">
        <v>60</v>
      </c>
      <c r="H183" s="31">
        <v>38</v>
      </c>
    </row>
    <row r="184" spans="1:8" ht="15" thickBot="1" x14ac:dyDescent="0.2">
      <c r="A184" s="319"/>
      <c r="B184" s="174">
        <v>178</v>
      </c>
      <c r="C184" s="15" t="s">
        <v>259</v>
      </c>
      <c r="D184" s="16" t="s">
        <v>18</v>
      </c>
      <c r="E184" s="17" t="s">
        <v>214</v>
      </c>
      <c r="F184" s="17">
        <v>140</v>
      </c>
      <c r="G184" s="17">
        <v>60</v>
      </c>
      <c r="H184" s="17">
        <v>38</v>
      </c>
    </row>
    <row r="185" spans="1:8" ht="15" thickBot="1" x14ac:dyDescent="0.2">
      <c r="A185" s="319"/>
      <c r="B185" s="174">
        <v>179</v>
      </c>
      <c r="C185" s="15" t="s">
        <v>260</v>
      </c>
      <c r="D185" s="16" t="s">
        <v>18</v>
      </c>
      <c r="E185" s="17" t="s">
        <v>214</v>
      </c>
      <c r="F185" s="23">
        <v>150</v>
      </c>
      <c r="G185" s="17">
        <v>55</v>
      </c>
      <c r="H185" s="17">
        <v>35</v>
      </c>
    </row>
    <row r="186" spans="1:8" ht="19.5" thickBot="1" x14ac:dyDescent="0.3">
      <c r="A186" s="319"/>
      <c r="B186" s="177">
        <v>180</v>
      </c>
      <c r="C186" s="25" t="s">
        <v>261</v>
      </c>
      <c r="D186" s="26" t="s">
        <v>262</v>
      </c>
      <c r="E186" s="46" t="s">
        <v>214</v>
      </c>
      <c r="F186" s="48">
        <v>180</v>
      </c>
      <c r="G186" s="46">
        <v>60</v>
      </c>
      <c r="H186" s="46">
        <v>40</v>
      </c>
    </row>
    <row r="187" spans="1:8" ht="19.5" thickBot="1" x14ac:dyDescent="0.3">
      <c r="A187" s="319"/>
      <c r="B187" s="177">
        <v>181</v>
      </c>
      <c r="C187" s="25" t="s">
        <v>261</v>
      </c>
      <c r="D187" s="55" t="s">
        <v>263</v>
      </c>
      <c r="E187" s="46" t="s">
        <v>214</v>
      </c>
      <c r="F187" s="48">
        <v>160</v>
      </c>
      <c r="G187" s="46">
        <v>60</v>
      </c>
      <c r="H187" s="46">
        <v>40</v>
      </c>
    </row>
    <row r="188" spans="1:8" ht="19.5" thickBot="1" x14ac:dyDescent="0.3">
      <c r="A188" s="319"/>
      <c r="B188" s="177">
        <v>182</v>
      </c>
      <c r="C188" s="25" t="s">
        <v>261</v>
      </c>
      <c r="D188" s="26" t="s">
        <v>77</v>
      </c>
      <c r="E188" s="46" t="s">
        <v>214</v>
      </c>
      <c r="F188" s="48">
        <v>150</v>
      </c>
      <c r="G188" s="46">
        <v>60</v>
      </c>
      <c r="H188" s="46">
        <v>40</v>
      </c>
    </row>
    <row r="189" spans="1:8" ht="15" thickBot="1" x14ac:dyDescent="0.2">
      <c r="A189" s="319"/>
      <c r="B189" s="176">
        <v>183</v>
      </c>
      <c r="C189" s="41" t="s">
        <v>264</v>
      </c>
      <c r="D189" s="47" t="s">
        <v>18</v>
      </c>
      <c r="E189" s="31" t="s">
        <v>214</v>
      </c>
      <c r="F189" s="31">
        <v>125</v>
      </c>
      <c r="G189" s="31">
        <v>60</v>
      </c>
      <c r="H189" s="31">
        <v>38</v>
      </c>
    </row>
    <row r="190" spans="1:8" ht="15" thickBot="1" x14ac:dyDescent="0.2">
      <c r="A190" s="319"/>
      <c r="B190" s="177">
        <v>184</v>
      </c>
      <c r="C190" s="15" t="s">
        <v>265</v>
      </c>
      <c r="D190" s="16" t="s">
        <v>18</v>
      </c>
      <c r="E190" s="17" t="s">
        <v>214</v>
      </c>
      <c r="F190" s="17">
        <v>160</v>
      </c>
      <c r="G190" s="17">
        <v>55</v>
      </c>
      <c r="H190" s="17">
        <v>38</v>
      </c>
    </row>
    <row r="191" spans="1:8" ht="15" thickBot="1" x14ac:dyDescent="0.2">
      <c r="A191" s="319"/>
      <c r="B191" s="177">
        <v>185</v>
      </c>
      <c r="C191" s="43" t="s">
        <v>266</v>
      </c>
      <c r="D191" s="39" t="s">
        <v>18</v>
      </c>
      <c r="E191" s="46" t="s">
        <v>214</v>
      </c>
      <c r="F191" s="48">
        <v>160</v>
      </c>
      <c r="G191" s="46">
        <v>60</v>
      </c>
      <c r="H191" s="46">
        <v>38</v>
      </c>
    </row>
    <row r="192" spans="1:8" ht="15" thickBot="1" x14ac:dyDescent="0.2">
      <c r="A192" s="319"/>
      <c r="B192" s="176">
        <v>186</v>
      </c>
      <c r="C192" s="41" t="s">
        <v>267</v>
      </c>
      <c r="D192" s="47" t="s">
        <v>18</v>
      </c>
      <c r="E192" s="31" t="s">
        <v>214</v>
      </c>
      <c r="F192" s="31">
        <v>130</v>
      </c>
      <c r="G192" s="31">
        <v>60</v>
      </c>
      <c r="H192" s="31">
        <v>38</v>
      </c>
    </row>
    <row r="193" spans="1:8" ht="15" thickBot="1" x14ac:dyDescent="0.2">
      <c r="A193" s="319"/>
      <c r="B193" s="174">
        <v>187</v>
      </c>
      <c r="C193" s="15" t="s">
        <v>268</v>
      </c>
      <c r="D193" s="16" t="s">
        <v>18</v>
      </c>
      <c r="E193" s="17" t="s">
        <v>214</v>
      </c>
      <c r="F193" s="17">
        <v>145</v>
      </c>
      <c r="G193" s="17">
        <v>60</v>
      </c>
      <c r="H193" s="17">
        <v>40</v>
      </c>
    </row>
    <row r="194" spans="1:8" ht="15" thickBot="1" x14ac:dyDescent="0.2">
      <c r="A194" s="319"/>
      <c r="B194" s="174">
        <v>188</v>
      </c>
      <c r="C194" s="15" t="s">
        <v>269</v>
      </c>
      <c r="D194" s="16" t="s">
        <v>18</v>
      </c>
      <c r="E194" s="17" t="s">
        <v>71</v>
      </c>
      <c r="F194" s="17">
        <v>160</v>
      </c>
      <c r="G194" s="17">
        <v>45</v>
      </c>
      <c r="H194" s="17">
        <v>50</v>
      </c>
    </row>
    <row r="195" spans="1:8" ht="15" thickBot="1" x14ac:dyDescent="0.2">
      <c r="A195" s="319"/>
      <c r="B195" s="174">
        <v>189</v>
      </c>
      <c r="C195" s="15" t="s">
        <v>270</v>
      </c>
      <c r="D195" s="16" t="s">
        <v>18</v>
      </c>
      <c r="E195" s="165" t="s">
        <v>556</v>
      </c>
      <c r="F195" s="23">
        <v>120</v>
      </c>
      <c r="G195" s="17">
        <v>35</v>
      </c>
      <c r="H195" s="17">
        <v>30</v>
      </c>
    </row>
    <row r="196" spans="1:8" ht="15" thickBot="1" x14ac:dyDescent="0.2">
      <c r="A196" s="319"/>
      <c r="B196" s="174">
        <v>190</v>
      </c>
      <c r="C196" s="15" t="s">
        <v>271</v>
      </c>
      <c r="D196" s="16" t="s">
        <v>18</v>
      </c>
      <c r="E196" s="17" t="s">
        <v>71</v>
      </c>
      <c r="F196" s="17">
        <v>180</v>
      </c>
      <c r="G196" s="17">
        <v>45</v>
      </c>
      <c r="H196" s="17">
        <v>45</v>
      </c>
    </row>
    <row r="197" spans="1:8" ht="15" thickBot="1" x14ac:dyDescent="0.2">
      <c r="A197" s="319"/>
      <c r="B197" s="174">
        <v>191</v>
      </c>
      <c r="C197" s="43" t="s">
        <v>272</v>
      </c>
      <c r="D197" s="39" t="s">
        <v>18</v>
      </c>
      <c r="E197" s="46" t="s">
        <v>71</v>
      </c>
      <c r="F197" s="46">
        <v>280</v>
      </c>
      <c r="G197" s="46">
        <v>80</v>
      </c>
      <c r="H197" s="46">
        <v>50</v>
      </c>
    </row>
    <row r="198" spans="1:8" ht="15" thickBot="1" x14ac:dyDescent="0.2">
      <c r="A198" s="319"/>
      <c r="B198" s="176">
        <v>192</v>
      </c>
      <c r="C198" s="41" t="s">
        <v>273</v>
      </c>
      <c r="D198" s="47" t="s">
        <v>18</v>
      </c>
      <c r="E198" s="31" t="s">
        <v>71</v>
      </c>
      <c r="F198" s="31">
        <v>200</v>
      </c>
      <c r="G198" s="31">
        <v>80</v>
      </c>
      <c r="H198" s="31">
        <v>50</v>
      </c>
    </row>
    <row r="199" spans="1:8" ht="15" thickBot="1" x14ac:dyDescent="0.2">
      <c r="A199" s="319"/>
      <c r="B199" s="177">
        <v>193</v>
      </c>
      <c r="C199" s="43" t="s">
        <v>274</v>
      </c>
      <c r="D199" s="39" t="s">
        <v>18</v>
      </c>
      <c r="E199" s="46" t="s">
        <v>71</v>
      </c>
      <c r="F199" s="46">
        <v>200</v>
      </c>
      <c r="G199" s="46">
        <v>80</v>
      </c>
      <c r="H199" s="46">
        <v>50</v>
      </c>
    </row>
    <row r="200" spans="1:8" ht="15" thickBot="1" x14ac:dyDescent="0.2">
      <c r="A200" s="319"/>
      <c r="B200" s="176">
        <v>194</v>
      </c>
      <c r="C200" s="41" t="s">
        <v>275</v>
      </c>
      <c r="D200" s="47" t="s">
        <v>18</v>
      </c>
      <c r="E200" s="31" t="s">
        <v>71</v>
      </c>
      <c r="F200" s="34">
        <v>230</v>
      </c>
      <c r="G200" s="31">
        <v>70</v>
      </c>
      <c r="H200" s="31">
        <v>50</v>
      </c>
    </row>
    <row r="201" spans="1:8" ht="15" thickBot="1" x14ac:dyDescent="0.2">
      <c r="A201" s="319"/>
      <c r="B201" s="174">
        <v>195</v>
      </c>
      <c r="C201" s="15" t="s">
        <v>276</v>
      </c>
      <c r="D201" s="16" t="s">
        <v>18</v>
      </c>
      <c r="E201" s="17" t="s">
        <v>71</v>
      </c>
      <c r="F201" s="23">
        <v>260</v>
      </c>
      <c r="G201" s="17">
        <v>65</v>
      </c>
      <c r="H201" s="17">
        <v>50</v>
      </c>
    </row>
    <row r="202" spans="1:8" ht="15" thickBot="1" x14ac:dyDescent="0.2">
      <c r="A202" s="319"/>
      <c r="B202" s="174">
        <v>196</v>
      </c>
      <c r="C202" s="15" t="s">
        <v>277</v>
      </c>
      <c r="D202" s="16" t="s">
        <v>18</v>
      </c>
      <c r="E202" s="17" t="s">
        <v>214</v>
      </c>
      <c r="F202" s="23">
        <v>160</v>
      </c>
      <c r="G202" s="17">
        <v>38</v>
      </c>
      <c r="H202" s="17">
        <v>25</v>
      </c>
    </row>
    <row r="203" spans="1:8" ht="15" thickBot="1" x14ac:dyDescent="0.2">
      <c r="A203" s="319"/>
      <c r="B203" s="174">
        <v>197</v>
      </c>
      <c r="C203" s="15" t="s">
        <v>278</v>
      </c>
      <c r="D203" s="16" t="s">
        <v>18</v>
      </c>
      <c r="E203" s="17" t="s">
        <v>71</v>
      </c>
      <c r="F203" s="17">
        <v>120</v>
      </c>
      <c r="G203" s="17">
        <v>40</v>
      </c>
      <c r="H203" s="17">
        <v>30</v>
      </c>
    </row>
    <row r="204" spans="1:8" ht="15" thickBot="1" x14ac:dyDescent="0.2">
      <c r="A204" s="319"/>
      <c r="B204" s="174">
        <v>198</v>
      </c>
      <c r="C204" s="15" t="s">
        <v>279</v>
      </c>
      <c r="D204" s="16" t="s">
        <v>18</v>
      </c>
      <c r="E204" s="17" t="s">
        <v>214</v>
      </c>
      <c r="F204" s="17">
        <v>90</v>
      </c>
      <c r="G204" s="17">
        <v>30</v>
      </c>
      <c r="H204" s="17">
        <v>22</v>
      </c>
    </row>
    <row r="205" spans="1:8" ht="19.5" thickBot="1" x14ac:dyDescent="0.3">
      <c r="A205" s="319"/>
      <c r="B205" s="175">
        <v>199</v>
      </c>
      <c r="C205" s="25" t="s">
        <v>280</v>
      </c>
      <c r="D205" s="26" t="s">
        <v>281</v>
      </c>
      <c r="E205" s="46" t="s">
        <v>282</v>
      </c>
      <c r="F205" s="48">
        <v>200</v>
      </c>
      <c r="G205" s="46">
        <v>45</v>
      </c>
      <c r="H205" s="46">
        <v>35</v>
      </c>
    </row>
    <row r="206" spans="1:8" ht="19.5" thickBot="1" x14ac:dyDescent="0.3">
      <c r="A206" s="319"/>
      <c r="B206" s="175">
        <v>200</v>
      </c>
      <c r="C206" s="25" t="s">
        <v>280</v>
      </c>
      <c r="D206" s="26" t="s">
        <v>283</v>
      </c>
      <c r="E206" s="46" t="s">
        <v>282</v>
      </c>
      <c r="F206" s="46">
        <v>140</v>
      </c>
      <c r="G206" s="46">
        <v>45</v>
      </c>
      <c r="H206" s="46">
        <v>35</v>
      </c>
    </row>
    <row r="207" spans="1:8" ht="19.5" thickBot="1" x14ac:dyDescent="0.3">
      <c r="A207" s="320"/>
      <c r="B207" s="175">
        <v>201</v>
      </c>
      <c r="C207" s="25" t="s">
        <v>280</v>
      </c>
      <c r="D207" s="26" t="s">
        <v>77</v>
      </c>
      <c r="E207" s="46" t="s">
        <v>282</v>
      </c>
      <c r="F207" s="46">
        <v>125</v>
      </c>
      <c r="G207" s="46">
        <v>45</v>
      </c>
      <c r="H207" s="46">
        <v>35</v>
      </c>
    </row>
    <row r="208" spans="1:8" ht="15" thickBot="1" x14ac:dyDescent="0.2">
      <c r="A208" s="315" t="s">
        <v>84</v>
      </c>
      <c r="B208" s="53" t="s">
        <v>284</v>
      </c>
      <c r="C208" s="19" t="s">
        <v>285</v>
      </c>
      <c r="D208" s="20"/>
      <c r="E208" s="21"/>
      <c r="F208" s="21"/>
      <c r="G208" s="21"/>
      <c r="H208" s="21"/>
    </row>
    <row r="209" spans="1:8" ht="19.5" thickBot="1" x14ac:dyDescent="0.3">
      <c r="A209" s="316"/>
      <c r="B209" s="178">
        <v>202</v>
      </c>
      <c r="C209" s="29" t="s">
        <v>286</v>
      </c>
      <c r="D209" s="30" t="s">
        <v>287</v>
      </c>
      <c r="E209" s="31" t="s">
        <v>71</v>
      </c>
      <c r="F209" s="34">
        <v>260</v>
      </c>
      <c r="G209" s="31">
        <v>55</v>
      </c>
      <c r="H209" s="31">
        <v>45</v>
      </c>
    </row>
    <row r="210" spans="1:8" ht="19.5" thickBot="1" x14ac:dyDescent="0.3">
      <c r="A210" s="316"/>
      <c r="B210" s="178">
        <v>203</v>
      </c>
      <c r="C210" s="29" t="s">
        <v>286</v>
      </c>
      <c r="D210" s="30" t="s">
        <v>288</v>
      </c>
      <c r="E210" s="31" t="s">
        <v>71</v>
      </c>
      <c r="F210" s="31">
        <v>250</v>
      </c>
      <c r="G210" s="31">
        <v>55</v>
      </c>
      <c r="H210" s="31">
        <v>45</v>
      </c>
    </row>
    <row r="211" spans="1:8" ht="19.5" thickBot="1" x14ac:dyDescent="0.3">
      <c r="A211" s="316"/>
      <c r="B211" s="178">
        <v>204</v>
      </c>
      <c r="C211" s="29" t="s">
        <v>286</v>
      </c>
      <c r="D211" s="30" t="s">
        <v>289</v>
      </c>
      <c r="E211" s="31" t="s">
        <v>71</v>
      </c>
      <c r="F211" s="31">
        <v>180</v>
      </c>
      <c r="G211" s="31">
        <v>55</v>
      </c>
      <c r="H211" s="31">
        <v>45</v>
      </c>
    </row>
    <row r="212" spans="1:8" ht="19.5" thickBot="1" x14ac:dyDescent="0.3">
      <c r="A212" s="316"/>
      <c r="B212" s="178">
        <v>205</v>
      </c>
      <c r="C212" s="29" t="s">
        <v>286</v>
      </c>
      <c r="D212" s="30" t="s">
        <v>290</v>
      </c>
      <c r="E212" s="31" t="s">
        <v>71</v>
      </c>
      <c r="F212" s="31">
        <v>230</v>
      </c>
      <c r="G212" s="31">
        <v>55</v>
      </c>
      <c r="H212" s="31">
        <v>45</v>
      </c>
    </row>
    <row r="213" spans="1:8" ht="19.5" thickBot="1" x14ac:dyDescent="0.3">
      <c r="A213" s="316"/>
      <c r="B213" s="178">
        <v>206</v>
      </c>
      <c r="C213" s="29" t="s">
        <v>286</v>
      </c>
      <c r="D213" s="30" t="s">
        <v>291</v>
      </c>
      <c r="E213" s="31" t="s">
        <v>71</v>
      </c>
      <c r="F213" s="34">
        <v>270</v>
      </c>
      <c r="G213" s="31">
        <v>55</v>
      </c>
      <c r="H213" s="31">
        <v>45</v>
      </c>
    </row>
    <row r="214" spans="1:8" ht="19.5" thickBot="1" x14ac:dyDescent="0.3">
      <c r="A214" s="316"/>
      <c r="B214" s="178">
        <v>207</v>
      </c>
      <c r="C214" s="29" t="s">
        <v>286</v>
      </c>
      <c r="D214" s="30" t="s">
        <v>292</v>
      </c>
      <c r="E214" s="31" t="s">
        <v>71</v>
      </c>
      <c r="F214" s="34">
        <v>260</v>
      </c>
      <c r="G214" s="31">
        <v>55</v>
      </c>
      <c r="H214" s="31">
        <v>45</v>
      </c>
    </row>
    <row r="215" spans="1:8" ht="19.5" thickBot="1" x14ac:dyDescent="0.3">
      <c r="A215" s="316"/>
      <c r="B215" s="178">
        <v>208</v>
      </c>
      <c r="C215" s="29" t="s">
        <v>286</v>
      </c>
      <c r="D215" s="30" t="s">
        <v>293</v>
      </c>
      <c r="E215" s="31" t="s">
        <v>71</v>
      </c>
      <c r="F215" s="34">
        <v>250</v>
      </c>
      <c r="G215" s="31">
        <v>55</v>
      </c>
      <c r="H215" s="31">
        <v>45</v>
      </c>
    </row>
    <row r="216" spans="1:8" ht="19.5" thickBot="1" x14ac:dyDescent="0.3">
      <c r="A216" s="316"/>
      <c r="B216" s="178">
        <v>209</v>
      </c>
      <c r="C216" s="29" t="s">
        <v>286</v>
      </c>
      <c r="D216" s="30" t="s">
        <v>294</v>
      </c>
      <c r="E216" s="31" t="s">
        <v>71</v>
      </c>
      <c r="F216" s="31">
        <v>195</v>
      </c>
      <c r="G216" s="31">
        <v>55</v>
      </c>
      <c r="H216" s="31">
        <v>45</v>
      </c>
    </row>
    <row r="217" spans="1:8" ht="19.5" thickBot="1" x14ac:dyDescent="0.3">
      <c r="A217" s="316"/>
      <c r="B217" s="178">
        <v>210</v>
      </c>
      <c r="C217" s="29" t="s">
        <v>286</v>
      </c>
      <c r="D217" s="30" t="s">
        <v>77</v>
      </c>
      <c r="E217" s="31" t="s">
        <v>71</v>
      </c>
      <c r="F217" s="34">
        <v>200</v>
      </c>
      <c r="G217" s="31">
        <v>55</v>
      </c>
      <c r="H217" s="31">
        <v>45</v>
      </c>
    </row>
    <row r="218" spans="1:8" ht="15" thickBot="1" x14ac:dyDescent="0.2">
      <c r="A218" s="316"/>
      <c r="B218" s="177">
        <v>211</v>
      </c>
      <c r="C218" s="43" t="s">
        <v>295</v>
      </c>
      <c r="D218" s="56" t="s">
        <v>296</v>
      </c>
      <c r="E218" s="46" t="s">
        <v>71</v>
      </c>
      <c r="F218" s="46">
        <v>210</v>
      </c>
      <c r="G218" s="46">
        <v>55</v>
      </c>
      <c r="H218" s="46">
        <v>45</v>
      </c>
    </row>
    <row r="219" spans="1:8" ht="15" thickBot="1" x14ac:dyDescent="0.2">
      <c r="A219" s="316"/>
      <c r="B219" s="177">
        <v>212</v>
      </c>
      <c r="C219" s="43" t="s">
        <v>295</v>
      </c>
      <c r="D219" s="45" t="s">
        <v>297</v>
      </c>
      <c r="E219" s="46" t="s">
        <v>71</v>
      </c>
      <c r="F219" s="46">
        <v>240</v>
      </c>
      <c r="G219" s="46">
        <v>55</v>
      </c>
      <c r="H219" s="46">
        <v>45</v>
      </c>
    </row>
    <row r="220" spans="1:8" ht="15" thickBot="1" x14ac:dyDescent="0.2">
      <c r="A220" s="316"/>
      <c r="B220" s="177">
        <v>213</v>
      </c>
      <c r="C220" s="43" t="s">
        <v>295</v>
      </c>
      <c r="D220" s="45" t="s">
        <v>77</v>
      </c>
      <c r="E220" s="46" t="s">
        <v>71</v>
      </c>
      <c r="F220" s="46">
        <v>190</v>
      </c>
      <c r="G220" s="46">
        <v>55</v>
      </c>
      <c r="H220" s="46">
        <v>45</v>
      </c>
    </row>
    <row r="221" spans="1:8" ht="15" thickBot="1" x14ac:dyDescent="0.2">
      <c r="A221" s="316"/>
      <c r="B221" s="174">
        <v>214</v>
      </c>
      <c r="C221" s="15" t="s">
        <v>298</v>
      </c>
      <c r="D221" s="40" t="s">
        <v>299</v>
      </c>
      <c r="E221" s="17" t="s">
        <v>71</v>
      </c>
      <c r="F221" s="17">
        <v>150</v>
      </c>
      <c r="G221" s="17">
        <v>50</v>
      </c>
      <c r="H221" s="17">
        <v>45</v>
      </c>
    </row>
    <row r="222" spans="1:8" ht="15" thickBot="1" x14ac:dyDescent="0.2">
      <c r="A222" s="316"/>
      <c r="B222" s="174">
        <v>215</v>
      </c>
      <c r="C222" s="15" t="s">
        <v>298</v>
      </c>
      <c r="D222" s="40" t="s">
        <v>300</v>
      </c>
      <c r="E222" s="17" t="s">
        <v>71</v>
      </c>
      <c r="F222" s="17">
        <v>120</v>
      </c>
      <c r="G222" s="17">
        <v>50</v>
      </c>
      <c r="H222" s="17">
        <v>45</v>
      </c>
    </row>
    <row r="223" spans="1:8" ht="15" thickBot="1" x14ac:dyDescent="0.2">
      <c r="A223" s="316"/>
      <c r="B223" s="174">
        <v>216</v>
      </c>
      <c r="C223" s="15" t="s">
        <v>298</v>
      </c>
      <c r="D223" s="36" t="s">
        <v>558</v>
      </c>
      <c r="E223" s="23" t="s">
        <v>556</v>
      </c>
      <c r="F223" s="23">
        <v>160</v>
      </c>
      <c r="G223" s="17">
        <v>50</v>
      </c>
      <c r="H223" s="17">
        <v>45</v>
      </c>
    </row>
    <row r="224" spans="1:8" ht="15" thickBot="1" x14ac:dyDescent="0.2">
      <c r="A224" s="316"/>
      <c r="B224" s="174">
        <v>217</v>
      </c>
      <c r="C224" s="15" t="s">
        <v>298</v>
      </c>
      <c r="D224" s="40" t="s">
        <v>77</v>
      </c>
      <c r="E224" s="17" t="s">
        <v>71</v>
      </c>
      <c r="F224" s="17">
        <v>100</v>
      </c>
      <c r="G224" s="17">
        <v>50</v>
      </c>
      <c r="H224" s="17">
        <v>45</v>
      </c>
    </row>
    <row r="225" spans="1:8" x14ac:dyDescent="0.15">
      <c r="A225" s="316"/>
      <c r="B225" s="176">
        <v>218</v>
      </c>
      <c r="C225" s="41" t="s">
        <v>301</v>
      </c>
      <c r="D225" s="42" t="s">
        <v>302</v>
      </c>
      <c r="E225" s="31" t="s">
        <v>71</v>
      </c>
      <c r="F225" s="31">
        <v>160</v>
      </c>
      <c r="G225" s="31">
        <v>50</v>
      </c>
      <c r="H225" s="31">
        <v>45</v>
      </c>
    </row>
    <row r="226" spans="1:8" x14ac:dyDescent="0.15">
      <c r="A226" s="316"/>
      <c r="B226" s="176">
        <v>219</v>
      </c>
      <c r="C226" s="41" t="s">
        <v>301</v>
      </c>
      <c r="D226" s="42" t="s">
        <v>303</v>
      </c>
      <c r="E226" s="31" t="s">
        <v>71</v>
      </c>
      <c r="F226" s="31">
        <v>240</v>
      </c>
      <c r="G226" s="31">
        <v>50</v>
      </c>
      <c r="H226" s="31">
        <v>45</v>
      </c>
    </row>
    <row r="227" spans="1:8" x14ac:dyDescent="0.15">
      <c r="A227" s="316"/>
      <c r="B227" s="176">
        <v>220</v>
      </c>
      <c r="C227" s="41" t="s">
        <v>301</v>
      </c>
      <c r="D227" s="42" t="s">
        <v>304</v>
      </c>
      <c r="E227" s="31" t="s">
        <v>71</v>
      </c>
      <c r="F227" s="31">
        <v>260</v>
      </c>
      <c r="G227" s="31">
        <v>50</v>
      </c>
      <c r="H227" s="31">
        <v>45</v>
      </c>
    </row>
    <row r="228" spans="1:8" x14ac:dyDescent="0.15">
      <c r="A228" s="316"/>
      <c r="B228" s="176">
        <v>221</v>
      </c>
      <c r="C228" s="41" t="s">
        <v>301</v>
      </c>
      <c r="D228" s="42" t="s">
        <v>77</v>
      </c>
      <c r="E228" s="31" t="s">
        <v>71</v>
      </c>
      <c r="F228" s="31">
        <v>150</v>
      </c>
      <c r="G228" s="31">
        <v>50</v>
      </c>
      <c r="H228" s="31">
        <v>45</v>
      </c>
    </row>
    <row r="229" spans="1:8" x14ac:dyDescent="0.15">
      <c r="A229" s="316"/>
      <c r="B229" s="174">
        <v>222</v>
      </c>
      <c r="C229" s="15" t="s">
        <v>305</v>
      </c>
      <c r="D229" s="16" t="s">
        <v>18</v>
      </c>
      <c r="E229" s="17" t="s">
        <v>71</v>
      </c>
      <c r="F229" s="17">
        <v>160</v>
      </c>
      <c r="G229" s="17">
        <v>50</v>
      </c>
      <c r="H229" s="17">
        <v>45</v>
      </c>
    </row>
    <row r="230" spans="1:8" x14ac:dyDescent="0.15">
      <c r="A230" s="316"/>
      <c r="B230" s="174">
        <v>223</v>
      </c>
      <c r="C230" s="54" t="s">
        <v>306</v>
      </c>
      <c r="D230" s="16" t="s">
        <v>18</v>
      </c>
      <c r="E230" s="17" t="s">
        <v>71</v>
      </c>
      <c r="F230" s="17">
        <v>180</v>
      </c>
      <c r="G230" s="17">
        <v>50</v>
      </c>
      <c r="H230" s="17">
        <v>45</v>
      </c>
    </row>
    <row r="231" spans="1:8" x14ac:dyDescent="0.15">
      <c r="A231" s="316"/>
      <c r="B231" s="174">
        <v>224</v>
      </c>
      <c r="C231" s="15" t="s">
        <v>307</v>
      </c>
      <c r="D231" s="16" t="s">
        <v>18</v>
      </c>
      <c r="E231" s="17" t="s">
        <v>71</v>
      </c>
      <c r="F231" s="23">
        <v>150</v>
      </c>
      <c r="G231" s="17">
        <v>40</v>
      </c>
      <c r="H231" s="17">
        <v>32</v>
      </c>
    </row>
    <row r="232" spans="1:8" x14ac:dyDescent="0.15">
      <c r="A232" s="316"/>
      <c r="B232" s="177">
        <v>225</v>
      </c>
      <c r="C232" s="43" t="s">
        <v>308</v>
      </c>
      <c r="D232" s="39" t="s">
        <v>18</v>
      </c>
      <c r="E232" s="46" t="s">
        <v>71</v>
      </c>
      <c r="F232" s="48">
        <v>190</v>
      </c>
      <c r="G232" s="46">
        <v>50</v>
      </c>
      <c r="H232" s="46">
        <v>45</v>
      </c>
    </row>
    <row r="233" spans="1:8" x14ac:dyDescent="0.15">
      <c r="A233" s="316"/>
      <c r="B233" s="174">
        <v>226</v>
      </c>
      <c r="C233" s="15" t="s">
        <v>309</v>
      </c>
      <c r="D233" s="16" t="s">
        <v>18</v>
      </c>
      <c r="E233" s="17" t="s">
        <v>71</v>
      </c>
      <c r="F233" s="17">
        <v>135</v>
      </c>
      <c r="G233" s="17">
        <v>50</v>
      </c>
      <c r="H233" s="17">
        <v>45</v>
      </c>
    </row>
    <row r="234" spans="1:8" x14ac:dyDescent="0.15">
      <c r="A234" s="316"/>
      <c r="B234" s="176">
        <v>227</v>
      </c>
      <c r="C234" s="41" t="s">
        <v>310</v>
      </c>
      <c r="D234" s="42" t="s">
        <v>311</v>
      </c>
      <c r="E234" s="31" t="s">
        <v>71</v>
      </c>
      <c r="F234" s="31">
        <v>135</v>
      </c>
      <c r="G234" s="31">
        <v>47</v>
      </c>
      <c r="H234" s="31">
        <v>45</v>
      </c>
    </row>
    <row r="235" spans="1:8" x14ac:dyDescent="0.15">
      <c r="A235" s="316"/>
      <c r="B235" s="176">
        <v>228</v>
      </c>
      <c r="C235" s="41" t="s">
        <v>310</v>
      </c>
      <c r="D235" s="42" t="s">
        <v>312</v>
      </c>
      <c r="E235" s="31" t="s">
        <v>71</v>
      </c>
      <c r="F235" s="31">
        <v>120</v>
      </c>
      <c r="G235" s="31">
        <v>47</v>
      </c>
      <c r="H235" s="31">
        <v>45</v>
      </c>
    </row>
    <row r="236" spans="1:8" x14ac:dyDescent="0.15">
      <c r="A236" s="316"/>
      <c r="B236" s="176">
        <v>229</v>
      </c>
      <c r="C236" s="41" t="s">
        <v>310</v>
      </c>
      <c r="D236" s="57" t="s">
        <v>313</v>
      </c>
      <c r="E236" s="31" t="s">
        <v>71</v>
      </c>
      <c r="F236" s="34">
        <v>140</v>
      </c>
      <c r="G236" s="31">
        <v>47</v>
      </c>
      <c r="H236" s="31">
        <v>45</v>
      </c>
    </row>
    <row r="237" spans="1:8" x14ac:dyDescent="0.15">
      <c r="A237" s="316"/>
      <c r="B237" s="176">
        <v>230</v>
      </c>
      <c r="C237" s="41" t="s">
        <v>310</v>
      </c>
      <c r="D237" s="42" t="s">
        <v>77</v>
      </c>
      <c r="E237" s="31" t="s">
        <v>71</v>
      </c>
      <c r="F237" s="31">
        <v>100</v>
      </c>
      <c r="G237" s="31">
        <v>47</v>
      </c>
      <c r="H237" s="31">
        <v>45</v>
      </c>
    </row>
    <row r="238" spans="1:8" x14ac:dyDescent="0.15">
      <c r="A238" s="316"/>
      <c r="B238" s="177">
        <v>231</v>
      </c>
      <c r="C238" s="43" t="s">
        <v>314</v>
      </c>
      <c r="D238" s="45" t="s">
        <v>315</v>
      </c>
      <c r="E238" s="46" t="s">
        <v>71</v>
      </c>
      <c r="F238" s="46">
        <v>190</v>
      </c>
      <c r="G238" s="46">
        <v>40</v>
      </c>
      <c r="H238" s="46">
        <v>35</v>
      </c>
    </row>
    <row r="239" spans="1:8" x14ac:dyDescent="0.15">
      <c r="A239" s="316"/>
      <c r="B239" s="177">
        <v>232</v>
      </c>
      <c r="C239" s="43" t="s">
        <v>314</v>
      </c>
      <c r="D239" s="45" t="s">
        <v>316</v>
      </c>
      <c r="E239" s="46" t="s">
        <v>71</v>
      </c>
      <c r="F239" s="46">
        <v>110</v>
      </c>
      <c r="G239" s="46">
        <v>40</v>
      </c>
      <c r="H239" s="46">
        <v>35</v>
      </c>
    </row>
    <row r="240" spans="1:8" x14ac:dyDescent="0.15">
      <c r="A240" s="316"/>
      <c r="B240" s="177">
        <v>233</v>
      </c>
      <c r="C240" s="43" t="s">
        <v>314</v>
      </c>
      <c r="D240" s="45" t="s">
        <v>317</v>
      </c>
      <c r="E240" s="46" t="s">
        <v>71</v>
      </c>
      <c r="F240" s="46">
        <v>120</v>
      </c>
      <c r="G240" s="46">
        <v>40</v>
      </c>
      <c r="H240" s="46">
        <v>35</v>
      </c>
    </row>
    <row r="241" spans="1:8" x14ac:dyDescent="0.15">
      <c r="A241" s="316"/>
      <c r="B241" s="177">
        <v>234</v>
      </c>
      <c r="C241" s="43" t="s">
        <v>314</v>
      </c>
      <c r="D241" s="45" t="s">
        <v>77</v>
      </c>
      <c r="E241" s="46" t="s">
        <v>71</v>
      </c>
      <c r="F241" s="46">
        <v>100</v>
      </c>
      <c r="G241" s="46">
        <v>40</v>
      </c>
      <c r="H241" s="46">
        <v>35</v>
      </c>
    </row>
    <row r="242" spans="1:8" x14ac:dyDescent="0.15">
      <c r="A242" s="316"/>
      <c r="B242" s="174">
        <v>235</v>
      </c>
      <c r="C242" s="15" t="s">
        <v>318</v>
      </c>
      <c r="D242" s="16" t="s">
        <v>18</v>
      </c>
      <c r="E242" s="17" t="s">
        <v>71</v>
      </c>
      <c r="F242" s="17">
        <v>250</v>
      </c>
      <c r="G242" s="17">
        <v>60</v>
      </c>
      <c r="H242" s="17">
        <v>45</v>
      </c>
    </row>
    <row r="243" spans="1:8" x14ac:dyDescent="0.15">
      <c r="A243" s="316"/>
      <c r="B243" s="174">
        <v>236</v>
      </c>
      <c r="C243" s="15" t="s">
        <v>319</v>
      </c>
      <c r="D243" s="16" t="s">
        <v>18</v>
      </c>
      <c r="E243" s="17" t="s">
        <v>71</v>
      </c>
      <c r="F243" s="17">
        <v>160</v>
      </c>
      <c r="G243" s="17">
        <v>50</v>
      </c>
      <c r="H243" s="17">
        <v>45</v>
      </c>
    </row>
    <row r="244" spans="1:8" x14ac:dyDescent="0.15">
      <c r="A244" s="316"/>
      <c r="B244" s="176">
        <v>237</v>
      </c>
      <c r="C244" s="41" t="s">
        <v>320</v>
      </c>
      <c r="D244" s="47" t="s">
        <v>18</v>
      </c>
      <c r="E244" s="31" t="s">
        <v>71</v>
      </c>
      <c r="F244" s="34">
        <v>200</v>
      </c>
      <c r="G244" s="31">
        <v>40</v>
      </c>
      <c r="H244" s="31">
        <v>37</v>
      </c>
    </row>
    <row r="245" spans="1:8" x14ac:dyDescent="0.15">
      <c r="A245" s="316"/>
      <c r="B245" s="174">
        <v>238</v>
      </c>
      <c r="C245" s="15" t="s">
        <v>321</v>
      </c>
      <c r="D245" s="16" t="s">
        <v>18</v>
      </c>
      <c r="E245" s="17" t="s">
        <v>71</v>
      </c>
      <c r="F245" s="17">
        <v>135</v>
      </c>
      <c r="G245" s="17">
        <v>45</v>
      </c>
      <c r="H245" s="17">
        <v>45</v>
      </c>
    </row>
    <row r="246" spans="1:8" x14ac:dyDescent="0.15">
      <c r="A246" s="316"/>
      <c r="B246" s="174">
        <v>239</v>
      </c>
      <c r="C246" s="15" t="s">
        <v>322</v>
      </c>
      <c r="D246" s="16" t="s">
        <v>18</v>
      </c>
      <c r="E246" s="17" t="s">
        <v>71</v>
      </c>
      <c r="F246" s="23">
        <v>280</v>
      </c>
      <c r="G246" s="17">
        <v>45</v>
      </c>
      <c r="H246" s="17">
        <v>45</v>
      </c>
    </row>
    <row r="247" spans="1:8" x14ac:dyDescent="0.15">
      <c r="A247" s="316"/>
      <c r="B247" s="174">
        <v>240</v>
      </c>
      <c r="C247" s="54" t="s">
        <v>323</v>
      </c>
      <c r="D247" s="16" t="s">
        <v>18</v>
      </c>
      <c r="E247" s="17" t="s">
        <v>71</v>
      </c>
      <c r="F247" s="23">
        <v>220</v>
      </c>
      <c r="G247" s="17">
        <v>60</v>
      </c>
      <c r="H247" s="17">
        <v>45</v>
      </c>
    </row>
    <row r="248" spans="1:8" x14ac:dyDescent="0.15">
      <c r="A248" s="316"/>
      <c r="B248" s="174">
        <v>241</v>
      </c>
      <c r="C248" s="15" t="s">
        <v>324</v>
      </c>
      <c r="D248" s="16" t="s">
        <v>18</v>
      </c>
      <c r="E248" s="17" t="s">
        <v>71</v>
      </c>
      <c r="F248" s="17">
        <v>140</v>
      </c>
      <c r="G248" s="17">
        <v>40</v>
      </c>
      <c r="H248" s="17">
        <v>40</v>
      </c>
    </row>
    <row r="249" spans="1:8" x14ac:dyDescent="0.15">
      <c r="A249" s="316"/>
      <c r="B249" s="174">
        <v>242</v>
      </c>
      <c r="C249" s="15" t="s">
        <v>325</v>
      </c>
      <c r="D249" s="16" t="s">
        <v>18</v>
      </c>
      <c r="E249" s="17" t="s">
        <v>71</v>
      </c>
      <c r="F249" s="17">
        <v>110</v>
      </c>
      <c r="G249" s="17">
        <v>36</v>
      </c>
      <c r="H249" s="17">
        <v>30</v>
      </c>
    </row>
    <row r="250" spans="1:8" x14ac:dyDescent="0.15">
      <c r="A250" s="316"/>
      <c r="B250" s="174">
        <v>243</v>
      </c>
      <c r="C250" s="15" t="s">
        <v>326</v>
      </c>
      <c r="D250" s="16" t="s">
        <v>18</v>
      </c>
      <c r="E250" s="17" t="s">
        <v>71</v>
      </c>
      <c r="F250" s="17">
        <v>120</v>
      </c>
      <c r="G250" s="17">
        <v>45</v>
      </c>
      <c r="H250" s="17">
        <v>45</v>
      </c>
    </row>
    <row r="251" spans="1:8" x14ac:dyDescent="0.15">
      <c r="A251" s="316"/>
      <c r="B251" s="174">
        <v>244</v>
      </c>
      <c r="C251" s="15" t="s">
        <v>327</v>
      </c>
      <c r="D251" s="16" t="s">
        <v>18</v>
      </c>
      <c r="E251" s="17" t="s">
        <v>71</v>
      </c>
      <c r="F251" s="23">
        <v>140</v>
      </c>
      <c r="G251" s="17">
        <v>50</v>
      </c>
      <c r="H251" s="17">
        <v>45</v>
      </c>
    </row>
    <row r="252" spans="1:8" x14ac:dyDescent="0.15">
      <c r="A252" s="316"/>
      <c r="B252" s="174">
        <v>245</v>
      </c>
      <c r="C252" s="15" t="s">
        <v>328</v>
      </c>
      <c r="D252" s="16" t="s">
        <v>18</v>
      </c>
      <c r="E252" s="17" t="s">
        <v>71</v>
      </c>
      <c r="F252" s="17">
        <v>230</v>
      </c>
      <c r="G252" s="17">
        <v>45</v>
      </c>
      <c r="H252" s="17">
        <v>45</v>
      </c>
    </row>
    <row r="253" spans="1:8" x14ac:dyDescent="0.15">
      <c r="A253" s="316"/>
      <c r="B253" s="174">
        <v>246</v>
      </c>
      <c r="C253" s="15" t="s">
        <v>329</v>
      </c>
      <c r="D253" s="16" t="s">
        <v>18</v>
      </c>
      <c r="E253" s="17" t="s">
        <v>71</v>
      </c>
      <c r="F253" s="17">
        <v>180</v>
      </c>
      <c r="G253" s="17">
        <v>45</v>
      </c>
      <c r="H253" s="17">
        <v>43</v>
      </c>
    </row>
    <row r="254" spans="1:8" x14ac:dyDescent="0.15">
      <c r="A254" s="316"/>
      <c r="B254" s="174">
        <v>247</v>
      </c>
      <c r="C254" s="15" t="s">
        <v>330</v>
      </c>
      <c r="D254" s="16" t="s">
        <v>18</v>
      </c>
      <c r="E254" s="17" t="s">
        <v>71</v>
      </c>
      <c r="F254" s="17">
        <v>150</v>
      </c>
      <c r="G254" s="17">
        <v>45</v>
      </c>
      <c r="H254" s="17">
        <v>45</v>
      </c>
    </row>
    <row r="255" spans="1:8" x14ac:dyDescent="0.15">
      <c r="A255" s="316"/>
      <c r="B255" s="174">
        <v>248</v>
      </c>
      <c r="C255" s="15" t="s">
        <v>331</v>
      </c>
      <c r="D255" s="16" t="s">
        <v>18</v>
      </c>
      <c r="E255" s="17" t="s">
        <v>71</v>
      </c>
      <c r="F255" s="17">
        <v>150</v>
      </c>
      <c r="G255" s="17">
        <v>45</v>
      </c>
      <c r="H255" s="17">
        <v>45</v>
      </c>
    </row>
    <row r="256" spans="1:8" x14ac:dyDescent="0.15">
      <c r="A256" s="316"/>
      <c r="B256" s="174">
        <v>249</v>
      </c>
      <c r="C256" s="15" t="s">
        <v>332</v>
      </c>
      <c r="D256" s="16" t="s">
        <v>18</v>
      </c>
      <c r="E256" s="17" t="s">
        <v>71</v>
      </c>
      <c r="F256" s="23">
        <v>200</v>
      </c>
      <c r="G256" s="17">
        <v>45</v>
      </c>
      <c r="H256" s="17">
        <v>45</v>
      </c>
    </row>
    <row r="257" spans="1:8" x14ac:dyDescent="0.15">
      <c r="A257" s="316"/>
      <c r="B257" s="174">
        <v>250</v>
      </c>
      <c r="C257" s="15" t="s">
        <v>333</v>
      </c>
      <c r="D257" s="16" t="s">
        <v>18</v>
      </c>
      <c r="E257" s="17" t="s">
        <v>71</v>
      </c>
      <c r="F257" s="17">
        <v>220</v>
      </c>
      <c r="G257" s="17">
        <v>45</v>
      </c>
      <c r="H257" s="17">
        <v>45</v>
      </c>
    </row>
    <row r="258" spans="1:8" x14ac:dyDescent="0.15">
      <c r="A258" s="316"/>
      <c r="B258" s="174">
        <v>251</v>
      </c>
      <c r="C258" s="15" t="s">
        <v>334</v>
      </c>
      <c r="D258" s="16" t="s">
        <v>18</v>
      </c>
      <c r="E258" s="17" t="s">
        <v>71</v>
      </c>
      <c r="F258" s="17">
        <v>200</v>
      </c>
      <c r="G258" s="17">
        <v>45</v>
      </c>
      <c r="H258" s="17">
        <v>45</v>
      </c>
    </row>
    <row r="259" spans="1:8" x14ac:dyDescent="0.15">
      <c r="A259" s="316"/>
      <c r="B259" s="174">
        <v>252</v>
      </c>
      <c r="C259" s="15" t="s">
        <v>335</v>
      </c>
      <c r="D259" s="16" t="s">
        <v>18</v>
      </c>
      <c r="E259" s="17" t="s">
        <v>71</v>
      </c>
      <c r="F259" s="17">
        <v>200</v>
      </c>
      <c r="G259" s="17">
        <v>45</v>
      </c>
      <c r="H259" s="17">
        <v>45</v>
      </c>
    </row>
    <row r="260" spans="1:8" x14ac:dyDescent="0.15">
      <c r="A260" s="317"/>
      <c r="B260" s="174">
        <v>253</v>
      </c>
      <c r="C260" s="15" t="s">
        <v>336</v>
      </c>
      <c r="D260" s="16" t="s">
        <v>18</v>
      </c>
      <c r="E260" s="17" t="s">
        <v>71</v>
      </c>
      <c r="F260" s="17">
        <v>120</v>
      </c>
      <c r="G260" s="17">
        <v>45</v>
      </c>
      <c r="H260" s="17">
        <v>40</v>
      </c>
    </row>
    <row r="261" spans="1:8" x14ac:dyDescent="0.15">
      <c r="A261" s="318" t="s">
        <v>87</v>
      </c>
      <c r="B261" s="53" t="s">
        <v>337</v>
      </c>
      <c r="C261" s="19" t="s">
        <v>338</v>
      </c>
      <c r="D261" s="20"/>
      <c r="E261" s="21"/>
      <c r="F261" s="21"/>
      <c r="G261" s="21"/>
      <c r="H261" s="21"/>
    </row>
    <row r="262" spans="1:8" ht="18.75" customHeight="1" thickBot="1" x14ac:dyDescent="0.3">
      <c r="A262" s="319"/>
      <c r="B262" s="175">
        <v>254</v>
      </c>
      <c r="C262" s="58" t="s">
        <v>339</v>
      </c>
      <c r="D262" s="166" t="s">
        <v>559</v>
      </c>
      <c r="E262" s="59" t="s">
        <v>71</v>
      </c>
      <c r="F262" s="59">
        <v>180</v>
      </c>
      <c r="G262" s="59">
        <v>60</v>
      </c>
      <c r="H262" s="59">
        <v>50</v>
      </c>
    </row>
    <row r="263" spans="1:8" ht="18.75" customHeight="1" thickBot="1" x14ac:dyDescent="0.3">
      <c r="A263" s="319"/>
      <c r="B263" s="175">
        <v>255</v>
      </c>
      <c r="C263" s="58" t="s">
        <v>339</v>
      </c>
      <c r="D263" s="167" t="s">
        <v>560</v>
      </c>
      <c r="E263" s="168" t="s">
        <v>556</v>
      </c>
      <c r="F263" s="48">
        <v>210</v>
      </c>
      <c r="G263" s="59">
        <v>60</v>
      </c>
      <c r="H263" s="59">
        <v>50</v>
      </c>
    </row>
    <row r="264" spans="1:8" ht="19.5" thickBot="1" x14ac:dyDescent="0.3">
      <c r="A264" s="319"/>
      <c r="B264" s="175">
        <v>256</v>
      </c>
      <c r="C264" s="58" t="s">
        <v>339</v>
      </c>
      <c r="D264" s="26" t="s">
        <v>340</v>
      </c>
      <c r="E264" s="46" t="s">
        <v>71</v>
      </c>
      <c r="F264" s="46">
        <v>200</v>
      </c>
      <c r="G264" s="46">
        <v>60</v>
      </c>
      <c r="H264" s="46">
        <v>50</v>
      </c>
    </row>
    <row r="265" spans="1:8" ht="18.75" x14ac:dyDescent="0.25">
      <c r="A265" s="319"/>
      <c r="B265" s="175">
        <v>257</v>
      </c>
      <c r="C265" s="58" t="s">
        <v>339</v>
      </c>
      <c r="D265" s="26" t="s">
        <v>77</v>
      </c>
      <c r="E265" s="46" t="s">
        <v>71</v>
      </c>
      <c r="F265" s="46">
        <v>160</v>
      </c>
      <c r="G265" s="46">
        <v>60</v>
      </c>
      <c r="H265" s="46">
        <v>50</v>
      </c>
    </row>
    <row r="266" spans="1:8" x14ac:dyDescent="0.15">
      <c r="A266" s="319"/>
      <c r="B266" s="176">
        <v>258</v>
      </c>
      <c r="C266" s="41" t="s">
        <v>341</v>
      </c>
      <c r="D266" s="47" t="s">
        <v>18</v>
      </c>
      <c r="E266" s="31" t="s">
        <v>71</v>
      </c>
      <c r="F266" s="31">
        <v>180</v>
      </c>
      <c r="G266" s="31">
        <v>60</v>
      </c>
      <c r="H266" s="31">
        <v>45</v>
      </c>
    </row>
    <row r="267" spans="1:8" x14ac:dyDescent="0.15">
      <c r="A267" s="319"/>
      <c r="B267" s="174">
        <v>259</v>
      </c>
      <c r="C267" s="15" t="s">
        <v>342</v>
      </c>
      <c r="D267" s="16" t="s">
        <v>18</v>
      </c>
      <c r="E267" s="17" t="s">
        <v>71</v>
      </c>
      <c r="F267" s="17">
        <v>170</v>
      </c>
      <c r="G267" s="17">
        <v>47</v>
      </c>
      <c r="H267" s="17">
        <v>45</v>
      </c>
    </row>
    <row r="268" spans="1:8" x14ac:dyDescent="0.15">
      <c r="A268" s="319"/>
      <c r="B268" s="174">
        <v>260</v>
      </c>
      <c r="C268" s="15" t="s">
        <v>343</v>
      </c>
      <c r="D268" s="40" t="s">
        <v>344</v>
      </c>
      <c r="E268" s="17" t="s">
        <v>71</v>
      </c>
      <c r="F268" s="17">
        <v>190</v>
      </c>
      <c r="G268" s="17">
        <v>45</v>
      </c>
      <c r="H268" s="17">
        <v>50</v>
      </c>
    </row>
    <row r="269" spans="1:8" x14ac:dyDescent="0.15">
      <c r="A269" s="319"/>
      <c r="B269" s="174">
        <v>261</v>
      </c>
      <c r="C269" s="15" t="s">
        <v>343</v>
      </c>
      <c r="D269" s="40" t="s">
        <v>345</v>
      </c>
      <c r="E269" s="17" t="s">
        <v>71</v>
      </c>
      <c r="F269" s="17">
        <v>120</v>
      </c>
      <c r="G269" s="17">
        <v>45</v>
      </c>
      <c r="H269" s="17">
        <v>50</v>
      </c>
    </row>
    <row r="270" spans="1:8" x14ac:dyDescent="0.15">
      <c r="A270" s="319"/>
      <c r="B270" s="174">
        <v>262</v>
      </c>
      <c r="C270" s="15" t="s">
        <v>343</v>
      </c>
      <c r="D270" s="40" t="s">
        <v>77</v>
      </c>
      <c r="E270" s="17" t="s">
        <v>71</v>
      </c>
      <c r="F270" s="17">
        <v>110</v>
      </c>
      <c r="G270" s="17">
        <v>45</v>
      </c>
      <c r="H270" s="17">
        <v>50</v>
      </c>
    </row>
    <row r="271" spans="1:8" x14ac:dyDescent="0.15">
      <c r="A271" s="319"/>
      <c r="B271" s="174">
        <v>263</v>
      </c>
      <c r="C271" s="54" t="s">
        <v>346</v>
      </c>
      <c r="D271" s="16" t="s">
        <v>18</v>
      </c>
      <c r="E271" s="17" t="s">
        <v>71</v>
      </c>
      <c r="F271" s="17">
        <v>350</v>
      </c>
      <c r="G271" s="17">
        <v>55</v>
      </c>
      <c r="H271" s="17">
        <v>50</v>
      </c>
    </row>
    <row r="272" spans="1:8" x14ac:dyDescent="0.15">
      <c r="A272" s="319"/>
      <c r="B272" s="174">
        <v>264</v>
      </c>
      <c r="C272" s="15" t="s">
        <v>347</v>
      </c>
      <c r="D272" s="16" t="s">
        <v>18</v>
      </c>
      <c r="E272" s="17" t="s">
        <v>71</v>
      </c>
      <c r="F272" s="17">
        <v>120</v>
      </c>
      <c r="G272" s="17">
        <v>40</v>
      </c>
      <c r="H272" s="17">
        <v>30</v>
      </c>
    </row>
    <row r="273" spans="1:8" x14ac:dyDescent="0.15">
      <c r="A273" s="319"/>
      <c r="B273" s="174">
        <v>265</v>
      </c>
      <c r="C273" s="15" t="s">
        <v>348</v>
      </c>
      <c r="D273" s="16" t="s">
        <v>18</v>
      </c>
      <c r="E273" s="17" t="s">
        <v>71</v>
      </c>
      <c r="F273" s="17">
        <v>120</v>
      </c>
      <c r="G273" s="17">
        <v>55</v>
      </c>
      <c r="H273" s="17">
        <v>35</v>
      </c>
    </row>
    <row r="274" spans="1:8" x14ac:dyDescent="0.15">
      <c r="A274" s="319"/>
      <c r="B274" s="174">
        <v>266</v>
      </c>
      <c r="C274" s="15" t="s">
        <v>349</v>
      </c>
      <c r="D274" s="16" t="s">
        <v>18</v>
      </c>
      <c r="E274" s="17" t="s">
        <v>71</v>
      </c>
      <c r="F274" s="23">
        <v>220</v>
      </c>
      <c r="G274" s="17">
        <v>55</v>
      </c>
      <c r="H274" s="17">
        <v>35</v>
      </c>
    </row>
    <row r="275" spans="1:8" x14ac:dyDescent="0.15">
      <c r="A275" s="319"/>
      <c r="B275" s="174">
        <v>267</v>
      </c>
      <c r="C275" s="15" t="s">
        <v>350</v>
      </c>
      <c r="D275" s="16" t="s">
        <v>18</v>
      </c>
      <c r="E275" s="17" t="s">
        <v>71</v>
      </c>
      <c r="F275" s="17">
        <v>195</v>
      </c>
      <c r="G275" s="17">
        <v>55</v>
      </c>
      <c r="H275" s="17">
        <v>35</v>
      </c>
    </row>
    <row r="276" spans="1:8" x14ac:dyDescent="0.15">
      <c r="A276" s="319"/>
      <c r="B276" s="174">
        <v>268</v>
      </c>
      <c r="C276" s="15" t="s">
        <v>351</v>
      </c>
      <c r="D276" s="16" t="s">
        <v>18</v>
      </c>
      <c r="E276" s="17" t="s">
        <v>71</v>
      </c>
      <c r="F276" s="17">
        <v>160</v>
      </c>
      <c r="G276" s="17">
        <v>60</v>
      </c>
      <c r="H276" s="17">
        <v>35</v>
      </c>
    </row>
    <row r="277" spans="1:8" x14ac:dyDescent="0.15">
      <c r="A277" s="319"/>
      <c r="B277" s="174">
        <v>269</v>
      </c>
      <c r="C277" s="15" t="s">
        <v>352</v>
      </c>
      <c r="D277" s="16" t="s">
        <v>18</v>
      </c>
      <c r="E277" s="17" t="s">
        <v>71</v>
      </c>
      <c r="F277" s="17">
        <v>180</v>
      </c>
      <c r="G277" s="17">
        <v>60</v>
      </c>
      <c r="H277" s="17">
        <v>35</v>
      </c>
    </row>
    <row r="278" spans="1:8" x14ac:dyDescent="0.15">
      <c r="A278" s="319"/>
      <c r="B278" s="174">
        <v>270</v>
      </c>
      <c r="C278" s="15" t="s">
        <v>353</v>
      </c>
      <c r="D278" s="16" t="s">
        <v>18</v>
      </c>
      <c r="E278" s="17" t="s">
        <v>71</v>
      </c>
      <c r="F278" s="17">
        <v>180</v>
      </c>
      <c r="G278" s="17">
        <v>60</v>
      </c>
      <c r="H278" s="17">
        <v>35</v>
      </c>
    </row>
    <row r="279" spans="1:8" x14ac:dyDescent="0.15">
      <c r="A279" s="319"/>
      <c r="B279" s="174">
        <v>271</v>
      </c>
      <c r="C279" s="15" t="s">
        <v>354</v>
      </c>
      <c r="D279" s="16" t="s">
        <v>18</v>
      </c>
      <c r="E279" s="17" t="s">
        <v>71</v>
      </c>
      <c r="F279" s="17">
        <v>200</v>
      </c>
      <c r="G279" s="17">
        <v>60</v>
      </c>
      <c r="H279" s="17">
        <v>35</v>
      </c>
    </row>
    <row r="280" spans="1:8" x14ac:dyDescent="0.15">
      <c r="A280" s="319"/>
      <c r="B280" s="174">
        <v>272</v>
      </c>
      <c r="C280" s="15" t="s">
        <v>355</v>
      </c>
      <c r="D280" s="16" t="s">
        <v>18</v>
      </c>
      <c r="E280" s="17" t="s">
        <v>71</v>
      </c>
      <c r="F280" s="17">
        <v>140</v>
      </c>
      <c r="G280" s="17">
        <v>60</v>
      </c>
      <c r="H280" s="17">
        <v>35</v>
      </c>
    </row>
    <row r="281" spans="1:8" x14ac:dyDescent="0.15">
      <c r="A281" s="320"/>
      <c r="B281" s="174">
        <v>273</v>
      </c>
      <c r="C281" s="15" t="s">
        <v>356</v>
      </c>
      <c r="D281" s="16" t="s">
        <v>18</v>
      </c>
      <c r="E281" s="17" t="s">
        <v>71</v>
      </c>
      <c r="F281" s="17">
        <v>240</v>
      </c>
      <c r="G281" s="17">
        <v>60</v>
      </c>
      <c r="H281" s="17">
        <v>35</v>
      </c>
    </row>
    <row r="282" spans="1:8" x14ac:dyDescent="0.15">
      <c r="A282" s="301" t="s">
        <v>449</v>
      </c>
      <c r="B282" s="60" t="s">
        <v>357</v>
      </c>
      <c r="C282" s="61" t="s">
        <v>92</v>
      </c>
      <c r="D282" s="62" t="s">
        <v>358</v>
      </c>
      <c r="E282" s="21"/>
      <c r="F282" s="21"/>
      <c r="G282" s="21"/>
      <c r="H282" s="21"/>
    </row>
    <row r="283" spans="1:8" x14ac:dyDescent="0.15">
      <c r="A283" s="302"/>
      <c r="B283" s="176">
        <v>274</v>
      </c>
      <c r="C283" s="63" t="s">
        <v>359</v>
      </c>
      <c r="D283" s="64" t="s">
        <v>360</v>
      </c>
      <c r="E283" s="65" t="s">
        <v>361</v>
      </c>
      <c r="F283" s="65">
        <v>1100</v>
      </c>
      <c r="G283" s="65">
        <v>100</v>
      </c>
      <c r="H283" s="66">
        <v>80</v>
      </c>
    </row>
    <row r="284" spans="1:8" ht="18.75" x14ac:dyDescent="0.25">
      <c r="A284" s="302"/>
      <c r="B284" s="176">
        <v>275</v>
      </c>
      <c r="C284" s="67" t="s">
        <v>359</v>
      </c>
      <c r="D284" s="68" t="s">
        <v>362</v>
      </c>
      <c r="E284" s="69" t="s">
        <v>361</v>
      </c>
      <c r="F284" s="69">
        <v>700</v>
      </c>
      <c r="G284" s="69">
        <v>100</v>
      </c>
      <c r="H284" s="70">
        <v>80</v>
      </c>
    </row>
    <row r="285" spans="1:8" ht="18.75" x14ac:dyDescent="0.25">
      <c r="A285" s="302"/>
      <c r="B285" s="176">
        <v>276</v>
      </c>
      <c r="C285" s="71" t="s">
        <v>359</v>
      </c>
      <c r="D285" s="72" t="s">
        <v>363</v>
      </c>
      <c r="E285" s="73" t="s">
        <v>361</v>
      </c>
      <c r="F285" s="73">
        <v>500</v>
      </c>
      <c r="G285" s="73">
        <v>100</v>
      </c>
      <c r="H285" s="74">
        <v>80</v>
      </c>
    </row>
    <row r="286" spans="1:8" x14ac:dyDescent="0.15">
      <c r="A286" s="302"/>
      <c r="B286" s="177">
        <v>277</v>
      </c>
      <c r="C286" s="75" t="s">
        <v>364</v>
      </c>
      <c r="D286" s="76" t="s">
        <v>360</v>
      </c>
      <c r="E286" s="77" t="s">
        <v>361</v>
      </c>
      <c r="F286" s="77">
        <v>1100</v>
      </c>
      <c r="G286" s="77">
        <v>100</v>
      </c>
      <c r="H286" s="78">
        <v>80</v>
      </c>
    </row>
    <row r="287" spans="1:8" ht="18.75" x14ac:dyDescent="0.25">
      <c r="A287" s="302"/>
      <c r="B287" s="177">
        <v>278</v>
      </c>
      <c r="C287" s="79" t="s">
        <v>364</v>
      </c>
      <c r="D287" s="80" t="s">
        <v>362</v>
      </c>
      <c r="E287" s="81" t="s">
        <v>361</v>
      </c>
      <c r="F287" s="81">
        <v>700</v>
      </c>
      <c r="G287" s="81">
        <v>100</v>
      </c>
      <c r="H287" s="82">
        <v>80</v>
      </c>
    </row>
    <row r="288" spans="1:8" ht="18.75" x14ac:dyDescent="0.25">
      <c r="A288" s="302"/>
      <c r="B288" s="177">
        <v>279</v>
      </c>
      <c r="C288" s="83" t="s">
        <v>364</v>
      </c>
      <c r="D288" s="84" t="s">
        <v>363</v>
      </c>
      <c r="E288" s="85" t="s">
        <v>361</v>
      </c>
      <c r="F288" s="85">
        <v>500</v>
      </c>
      <c r="G288" s="85">
        <v>100</v>
      </c>
      <c r="H288" s="86">
        <v>80</v>
      </c>
    </row>
    <row r="289" spans="1:8" x14ac:dyDescent="0.15">
      <c r="A289" s="302"/>
      <c r="B289" s="174">
        <v>280</v>
      </c>
      <c r="C289" s="87" t="s">
        <v>365</v>
      </c>
      <c r="D289" s="88" t="s">
        <v>360</v>
      </c>
      <c r="E289" s="89" t="s">
        <v>361</v>
      </c>
      <c r="F289" s="89">
        <v>1100</v>
      </c>
      <c r="G289" s="89">
        <v>100</v>
      </c>
      <c r="H289" s="90">
        <v>80</v>
      </c>
    </row>
    <row r="290" spans="1:8" x14ac:dyDescent="0.15">
      <c r="A290" s="302"/>
      <c r="B290" s="174">
        <v>281</v>
      </c>
      <c r="C290" s="91" t="s">
        <v>365</v>
      </c>
      <c r="D290" s="92" t="s">
        <v>362</v>
      </c>
      <c r="E290" s="93" t="s">
        <v>361</v>
      </c>
      <c r="F290" s="93">
        <v>700</v>
      </c>
      <c r="G290" s="93">
        <v>100</v>
      </c>
      <c r="H290" s="94">
        <v>80</v>
      </c>
    </row>
    <row r="291" spans="1:8" x14ac:dyDescent="0.15">
      <c r="A291" s="302"/>
      <c r="B291" s="174">
        <v>282</v>
      </c>
      <c r="C291" s="95" t="s">
        <v>365</v>
      </c>
      <c r="D291" s="96" t="s">
        <v>363</v>
      </c>
      <c r="E291" s="97" t="s">
        <v>361</v>
      </c>
      <c r="F291" s="97">
        <v>500</v>
      </c>
      <c r="G291" s="97">
        <v>100</v>
      </c>
      <c r="H291" s="98">
        <v>80</v>
      </c>
    </row>
    <row r="292" spans="1:8" x14ac:dyDescent="0.15">
      <c r="A292" s="302"/>
      <c r="B292" s="174">
        <v>283</v>
      </c>
      <c r="C292" s="87" t="s">
        <v>366</v>
      </c>
      <c r="D292" s="88" t="s">
        <v>360</v>
      </c>
      <c r="E292" s="89" t="s">
        <v>361</v>
      </c>
      <c r="F292" s="89">
        <v>900</v>
      </c>
      <c r="G292" s="89">
        <v>100</v>
      </c>
      <c r="H292" s="90">
        <v>80</v>
      </c>
    </row>
    <row r="293" spans="1:8" x14ac:dyDescent="0.15">
      <c r="A293" s="302"/>
      <c r="B293" s="174">
        <v>284</v>
      </c>
      <c r="C293" s="91" t="s">
        <v>366</v>
      </c>
      <c r="D293" s="92" t="s">
        <v>362</v>
      </c>
      <c r="E293" s="93" t="s">
        <v>361</v>
      </c>
      <c r="F293" s="93">
        <v>600</v>
      </c>
      <c r="G293" s="93">
        <v>100</v>
      </c>
      <c r="H293" s="94">
        <v>80</v>
      </c>
    </row>
    <row r="294" spans="1:8" x14ac:dyDescent="0.15">
      <c r="A294" s="302"/>
      <c r="B294" s="174">
        <v>285</v>
      </c>
      <c r="C294" s="95" t="s">
        <v>366</v>
      </c>
      <c r="D294" s="96" t="s">
        <v>363</v>
      </c>
      <c r="E294" s="97" t="s">
        <v>361</v>
      </c>
      <c r="F294" s="97">
        <v>500</v>
      </c>
      <c r="G294" s="97">
        <v>100</v>
      </c>
      <c r="H294" s="98">
        <v>80</v>
      </c>
    </row>
    <row r="295" spans="1:8" x14ac:dyDescent="0.15">
      <c r="A295" s="302"/>
      <c r="B295" s="174">
        <v>286</v>
      </c>
      <c r="C295" s="87" t="s">
        <v>367</v>
      </c>
      <c r="D295" s="88" t="s">
        <v>360</v>
      </c>
      <c r="E295" s="89" t="s">
        <v>361</v>
      </c>
      <c r="F295" s="89">
        <v>900</v>
      </c>
      <c r="G295" s="89">
        <v>100</v>
      </c>
      <c r="H295" s="90">
        <v>80</v>
      </c>
    </row>
    <row r="296" spans="1:8" x14ac:dyDescent="0.15">
      <c r="A296" s="302"/>
      <c r="B296" s="174">
        <v>287</v>
      </c>
      <c r="C296" s="91" t="s">
        <v>367</v>
      </c>
      <c r="D296" s="92" t="s">
        <v>362</v>
      </c>
      <c r="E296" s="93" t="s">
        <v>361</v>
      </c>
      <c r="F296" s="93">
        <v>600</v>
      </c>
      <c r="G296" s="93">
        <v>100</v>
      </c>
      <c r="H296" s="94">
        <v>80</v>
      </c>
    </row>
    <row r="297" spans="1:8" x14ac:dyDescent="0.15">
      <c r="A297" s="302"/>
      <c r="B297" s="174">
        <v>288</v>
      </c>
      <c r="C297" s="95" t="s">
        <v>367</v>
      </c>
      <c r="D297" s="96" t="s">
        <v>363</v>
      </c>
      <c r="E297" s="97" t="s">
        <v>361</v>
      </c>
      <c r="F297" s="97">
        <v>500</v>
      </c>
      <c r="G297" s="97">
        <v>100</v>
      </c>
      <c r="H297" s="98">
        <v>80</v>
      </c>
    </row>
    <row r="298" spans="1:8" x14ac:dyDescent="0.15">
      <c r="A298" s="302"/>
      <c r="B298" s="176">
        <v>289</v>
      </c>
      <c r="C298" s="99" t="s">
        <v>368</v>
      </c>
      <c r="D298" s="100" t="s">
        <v>360</v>
      </c>
      <c r="E298" s="101" t="s">
        <v>361</v>
      </c>
      <c r="F298" s="101">
        <v>900</v>
      </c>
      <c r="G298" s="101">
        <v>100</v>
      </c>
      <c r="H298" s="102">
        <v>80</v>
      </c>
    </row>
    <row r="299" spans="1:8" x14ac:dyDescent="0.15">
      <c r="A299" s="302"/>
      <c r="B299" s="176">
        <v>290</v>
      </c>
      <c r="C299" s="103" t="s">
        <v>368</v>
      </c>
      <c r="D299" s="104" t="s">
        <v>362</v>
      </c>
      <c r="E299" s="69" t="s">
        <v>361</v>
      </c>
      <c r="F299" s="69">
        <v>600</v>
      </c>
      <c r="G299" s="69">
        <v>100</v>
      </c>
      <c r="H299" s="70">
        <v>80</v>
      </c>
    </row>
    <row r="300" spans="1:8" x14ac:dyDescent="0.15">
      <c r="A300" s="302"/>
      <c r="B300" s="176">
        <v>291</v>
      </c>
      <c r="C300" s="105" t="s">
        <v>368</v>
      </c>
      <c r="D300" s="106" t="s">
        <v>363</v>
      </c>
      <c r="E300" s="73" t="s">
        <v>361</v>
      </c>
      <c r="F300" s="73">
        <v>500</v>
      </c>
      <c r="G300" s="73">
        <v>100</v>
      </c>
      <c r="H300" s="74">
        <v>80</v>
      </c>
    </row>
    <row r="301" spans="1:8" x14ac:dyDescent="0.15">
      <c r="A301" s="302"/>
      <c r="B301" s="177">
        <v>292</v>
      </c>
      <c r="C301" s="75" t="s">
        <v>369</v>
      </c>
      <c r="D301" s="76" t="s">
        <v>360</v>
      </c>
      <c r="E301" s="77" t="s">
        <v>361</v>
      </c>
      <c r="F301" s="77">
        <v>900</v>
      </c>
      <c r="G301" s="77">
        <v>100</v>
      </c>
      <c r="H301" s="78">
        <v>80</v>
      </c>
    </row>
    <row r="302" spans="1:8" x14ac:dyDescent="0.15">
      <c r="A302" s="302"/>
      <c r="B302" s="177">
        <v>293</v>
      </c>
      <c r="C302" s="107" t="s">
        <v>369</v>
      </c>
      <c r="D302" s="108" t="s">
        <v>362</v>
      </c>
      <c r="E302" s="81" t="s">
        <v>361</v>
      </c>
      <c r="F302" s="81">
        <v>600</v>
      </c>
      <c r="G302" s="81">
        <v>100</v>
      </c>
      <c r="H302" s="82">
        <v>80</v>
      </c>
    </row>
    <row r="303" spans="1:8" x14ac:dyDescent="0.15">
      <c r="A303" s="302"/>
      <c r="B303" s="177">
        <v>294</v>
      </c>
      <c r="C303" s="109" t="s">
        <v>369</v>
      </c>
      <c r="D303" s="110" t="s">
        <v>363</v>
      </c>
      <c r="E303" s="85" t="s">
        <v>361</v>
      </c>
      <c r="F303" s="85">
        <v>500</v>
      </c>
      <c r="G303" s="85">
        <v>100</v>
      </c>
      <c r="H303" s="86">
        <v>80</v>
      </c>
    </row>
    <row r="304" spans="1:8" x14ac:dyDescent="0.15">
      <c r="A304" s="302"/>
      <c r="B304" s="176">
        <v>295</v>
      </c>
      <c r="C304" s="99" t="s">
        <v>370</v>
      </c>
      <c r="D304" s="100" t="s">
        <v>360</v>
      </c>
      <c r="E304" s="101" t="s">
        <v>361</v>
      </c>
      <c r="F304" s="101">
        <v>900</v>
      </c>
      <c r="G304" s="101">
        <v>100</v>
      </c>
      <c r="H304" s="102">
        <v>80</v>
      </c>
    </row>
    <row r="305" spans="1:8" x14ac:dyDescent="0.15">
      <c r="A305" s="302"/>
      <c r="B305" s="176">
        <v>296</v>
      </c>
      <c r="C305" s="103" t="s">
        <v>370</v>
      </c>
      <c r="D305" s="104" t="s">
        <v>362</v>
      </c>
      <c r="E305" s="69" t="s">
        <v>361</v>
      </c>
      <c r="F305" s="69">
        <v>600</v>
      </c>
      <c r="G305" s="69">
        <v>100</v>
      </c>
      <c r="H305" s="70">
        <v>80</v>
      </c>
    </row>
    <row r="306" spans="1:8" x14ac:dyDescent="0.15">
      <c r="A306" s="302"/>
      <c r="B306" s="176">
        <v>297</v>
      </c>
      <c r="C306" s="105" t="s">
        <v>370</v>
      </c>
      <c r="D306" s="106" t="s">
        <v>363</v>
      </c>
      <c r="E306" s="73" t="s">
        <v>361</v>
      </c>
      <c r="F306" s="73">
        <v>500</v>
      </c>
      <c r="G306" s="73">
        <v>100</v>
      </c>
      <c r="H306" s="74">
        <v>80</v>
      </c>
    </row>
    <row r="307" spans="1:8" x14ac:dyDescent="0.15">
      <c r="A307" s="302"/>
      <c r="B307" s="174">
        <v>298</v>
      </c>
      <c r="C307" s="87" t="s">
        <v>371</v>
      </c>
      <c r="D307" s="88" t="s">
        <v>360</v>
      </c>
      <c r="E307" s="89" t="s">
        <v>361</v>
      </c>
      <c r="F307" s="89">
        <v>900</v>
      </c>
      <c r="G307" s="89">
        <v>100</v>
      </c>
      <c r="H307" s="90">
        <v>80</v>
      </c>
    </row>
    <row r="308" spans="1:8" x14ac:dyDescent="0.15">
      <c r="A308" s="302"/>
      <c r="B308" s="174">
        <v>299</v>
      </c>
      <c r="C308" s="91" t="s">
        <v>371</v>
      </c>
      <c r="D308" s="92" t="s">
        <v>362</v>
      </c>
      <c r="E308" s="93" t="s">
        <v>361</v>
      </c>
      <c r="F308" s="93">
        <v>600</v>
      </c>
      <c r="G308" s="93">
        <v>100</v>
      </c>
      <c r="H308" s="94">
        <v>80</v>
      </c>
    </row>
    <row r="309" spans="1:8" x14ac:dyDescent="0.15">
      <c r="A309" s="302"/>
      <c r="B309" s="174">
        <v>300</v>
      </c>
      <c r="C309" s="95" t="s">
        <v>371</v>
      </c>
      <c r="D309" s="96" t="s">
        <v>363</v>
      </c>
      <c r="E309" s="97" t="s">
        <v>361</v>
      </c>
      <c r="F309" s="97">
        <v>500</v>
      </c>
      <c r="G309" s="97">
        <v>100</v>
      </c>
      <c r="H309" s="98">
        <v>80</v>
      </c>
    </row>
    <row r="310" spans="1:8" x14ac:dyDescent="0.15">
      <c r="A310" s="302"/>
      <c r="B310" s="177">
        <v>301</v>
      </c>
      <c r="C310" s="75" t="s">
        <v>372</v>
      </c>
      <c r="D310" s="76" t="s">
        <v>360</v>
      </c>
      <c r="E310" s="77" t="s">
        <v>361</v>
      </c>
      <c r="F310" s="77">
        <v>900</v>
      </c>
      <c r="G310" s="77">
        <v>100</v>
      </c>
      <c r="H310" s="78">
        <v>80</v>
      </c>
    </row>
    <row r="311" spans="1:8" x14ac:dyDescent="0.15">
      <c r="A311" s="302"/>
      <c r="B311" s="177">
        <v>302</v>
      </c>
      <c r="C311" s="107" t="s">
        <v>372</v>
      </c>
      <c r="D311" s="108" t="s">
        <v>362</v>
      </c>
      <c r="E311" s="81" t="s">
        <v>361</v>
      </c>
      <c r="F311" s="81">
        <v>600</v>
      </c>
      <c r="G311" s="81">
        <v>100</v>
      </c>
      <c r="H311" s="82">
        <v>80</v>
      </c>
    </row>
    <row r="312" spans="1:8" x14ac:dyDescent="0.15">
      <c r="A312" s="302"/>
      <c r="B312" s="177">
        <v>303</v>
      </c>
      <c r="C312" s="109" t="s">
        <v>372</v>
      </c>
      <c r="D312" s="110" t="s">
        <v>363</v>
      </c>
      <c r="E312" s="85" t="s">
        <v>361</v>
      </c>
      <c r="F312" s="85">
        <v>500</v>
      </c>
      <c r="G312" s="85">
        <v>100</v>
      </c>
      <c r="H312" s="86">
        <v>80</v>
      </c>
    </row>
    <row r="313" spans="1:8" x14ac:dyDescent="0.15">
      <c r="A313" s="302"/>
      <c r="B313" s="174">
        <v>304</v>
      </c>
      <c r="C313" s="87" t="s">
        <v>373</v>
      </c>
      <c r="D313" s="88" t="s">
        <v>360</v>
      </c>
      <c r="E313" s="89" t="s">
        <v>361</v>
      </c>
      <c r="F313" s="89">
        <v>800</v>
      </c>
      <c r="G313" s="89">
        <v>120</v>
      </c>
      <c r="H313" s="90">
        <v>80</v>
      </c>
    </row>
    <row r="314" spans="1:8" x14ac:dyDescent="0.15">
      <c r="A314" s="302"/>
      <c r="B314" s="174">
        <v>305</v>
      </c>
      <c r="C314" s="91" t="s">
        <v>373</v>
      </c>
      <c r="D314" s="92" t="s">
        <v>362</v>
      </c>
      <c r="E314" s="93" t="s">
        <v>361</v>
      </c>
      <c r="F314" s="93">
        <v>500</v>
      </c>
      <c r="G314" s="93">
        <v>120</v>
      </c>
      <c r="H314" s="94">
        <v>80</v>
      </c>
    </row>
    <row r="315" spans="1:8" x14ac:dyDescent="0.15">
      <c r="A315" s="302"/>
      <c r="B315" s="174">
        <v>306</v>
      </c>
      <c r="C315" s="95" t="s">
        <v>373</v>
      </c>
      <c r="D315" s="96" t="s">
        <v>363</v>
      </c>
      <c r="E315" s="97" t="s">
        <v>361</v>
      </c>
      <c r="F315" s="97">
        <v>400</v>
      </c>
      <c r="G315" s="97">
        <v>120</v>
      </c>
      <c r="H315" s="98">
        <v>80</v>
      </c>
    </row>
    <row r="316" spans="1:8" x14ac:dyDescent="0.15">
      <c r="A316" s="302"/>
      <c r="B316" s="174">
        <v>307</v>
      </c>
      <c r="C316" s="87" t="s">
        <v>374</v>
      </c>
      <c r="D316" s="88" t="s">
        <v>360</v>
      </c>
      <c r="E316" s="89" t="s">
        <v>361</v>
      </c>
      <c r="F316" s="89">
        <v>800</v>
      </c>
      <c r="G316" s="89">
        <v>120</v>
      </c>
      <c r="H316" s="90">
        <v>80</v>
      </c>
    </row>
    <row r="317" spans="1:8" x14ac:dyDescent="0.15">
      <c r="A317" s="302"/>
      <c r="B317" s="174">
        <v>308</v>
      </c>
      <c r="C317" s="91" t="s">
        <v>374</v>
      </c>
      <c r="D317" s="92" t="s">
        <v>362</v>
      </c>
      <c r="E317" s="93" t="s">
        <v>361</v>
      </c>
      <c r="F317" s="93">
        <v>500</v>
      </c>
      <c r="G317" s="93">
        <v>120</v>
      </c>
      <c r="H317" s="94">
        <v>80</v>
      </c>
    </row>
    <row r="318" spans="1:8" x14ac:dyDescent="0.15">
      <c r="A318" s="302"/>
      <c r="B318" s="174">
        <v>309</v>
      </c>
      <c r="C318" s="95" t="s">
        <v>374</v>
      </c>
      <c r="D318" s="96" t="s">
        <v>363</v>
      </c>
      <c r="E318" s="97" t="s">
        <v>361</v>
      </c>
      <c r="F318" s="97">
        <v>400</v>
      </c>
      <c r="G318" s="97">
        <v>120</v>
      </c>
      <c r="H318" s="98">
        <v>80</v>
      </c>
    </row>
    <row r="319" spans="1:8" x14ac:dyDescent="0.15">
      <c r="A319" s="302"/>
      <c r="B319" s="174">
        <v>310</v>
      </c>
      <c r="C319" s="87" t="s">
        <v>375</v>
      </c>
      <c r="D319" s="88" t="s">
        <v>360</v>
      </c>
      <c r="E319" s="89" t="s">
        <v>361</v>
      </c>
      <c r="F319" s="89">
        <v>800</v>
      </c>
      <c r="G319" s="89">
        <v>120</v>
      </c>
      <c r="H319" s="90">
        <v>80</v>
      </c>
    </row>
    <row r="320" spans="1:8" x14ac:dyDescent="0.15">
      <c r="A320" s="302"/>
      <c r="B320" s="174">
        <v>311</v>
      </c>
      <c r="C320" s="91" t="s">
        <v>375</v>
      </c>
      <c r="D320" s="92" t="s">
        <v>362</v>
      </c>
      <c r="E320" s="93" t="s">
        <v>361</v>
      </c>
      <c r="F320" s="93">
        <v>500</v>
      </c>
      <c r="G320" s="93">
        <v>120</v>
      </c>
      <c r="H320" s="94">
        <v>80</v>
      </c>
    </row>
    <row r="321" spans="1:8" x14ac:dyDescent="0.15">
      <c r="A321" s="302"/>
      <c r="B321" s="174">
        <v>312</v>
      </c>
      <c r="C321" s="95" t="s">
        <v>375</v>
      </c>
      <c r="D321" s="96" t="s">
        <v>363</v>
      </c>
      <c r="E321" s="97" t="s">
        <v>361</v>
      </c>
      <c r="F321" s="97">
        <v>400</v>
      </c>
      <c r="G321" s="97">
        <v>120</v>
      </c>
      <c r="H321" s="98">
        <v>80</v>
      </c>
    </row>
    <row r="322" spans="1:8" x14ac:dyDescent="0.15">
      <c r="A322" s="302"/>
      <c r="B322" s="176">
        <v>313</v>
      </c>
      <c r="C322" s="99" t="s">
        <v>376</v>
      </c>
      <c r="D322" s="100" t="s">
        <v>360</v>
      </c>
      <c r="E322" s="101" t="s">
        <v>361</v>
      </c>
      <c r="F322" s="101">
        <v>800</v>
      </c>
      <c r="G322" s="101">
        <v>100</v>
      </c>
      <c r="H322" s="102">
        <v>80</v>
      </c>
    </row>
    <row r="323" spans="1:8" x14ac:dyDescent="0.15">
      <c r="A323" s="302"/>
      <c r="B323" s="176">
        <v>314</v>
      </c>
      <c r="C323" s="103" t="s">
        <v>376</v>
      </c>
      <c r="D323" s="104" t="s">
        <v>362</v>
      </c>
      <c r="E323" s="69" t="s">
        <v>361</v>
      </c>
      <c r="F323" s="69">
        <v>500</v>
      </c>
      <c r="G323" s="69">
        <v>100</v>
      </c>
      <c r="H323" s="70">
        <v>80</v>
      </c>
    </row>
    <row r="324" spans="1:8" ht="15" thickBot="1" x14ac:dyDescent="0.2">
      <c r="A324" s="303"/>
      <c r="B324" s="176">
        <v>315</v>
      </c>
      <c r="C324" s="105" t="s">
        <v>376</v>
      </c>
      <c r="D324" s="106" t="s">
        <v>363</v>
      </c>
      <c r="E324" s="73" t="s">
        <v>361</v>
      </c>
      <c r="F324" s="73">
        <v>400</v>
      </c>
      <c r="G324" s="73">
        <v>100</v>
      </c>
      <c r="H324" s="74">
        <v>80</v>
      </c>
    </row>
    <row r="325" spans="1:8" ht="15" thickBot="1" x14ac:dyDescent="0.2">
      <c r="A325" s="288" t="s">
        <v>554</v>
      </c>
      <c r="B325" s="176">
        <v>316</v>
      </c>
      <c r="C325" s="99" t="s">
        <v>359</v>
      </c>
      <c r="D325" s="100" t="s">
        <v>360</v>
      </c>
      <c r="E325" s="101" t="s">
        <v>361</v>
      </c>
      <c r="F325" s="101">
        <v>1100</v>
      </c>
      <c r="G325" s="101">
        <v>100</v>
      </c>
      <c r="H325" s="102">
        <v>80</v>
      </c>
    </row>
    <row r="326" spans="1:8" ht="15" thickBot="1" x14ac:dyDescent="0.2">
      <c r="A326" s="289"/>
      <c r="B326" s="176">
        <v>317</v>
      </c>
      <c r="C326" s="103" t="s">
        <v>359</v>
      </c>
      <c r="D326" s="104" t="s">
        <v>362</v>
      </c>
      <c r="E326" s="69" t="s">
        <v>361</v>
      </c>
      <c r="F326" s="69">
        <v>650</v>
      </c>
      <c r="G326" s="69">
        <v>100</v>
      </c>
      <c r="H326" s="70">
        <v>80</v>
      </c>
    </row>
    <row r="327" spans="1:8" ht="15" thickBot="1" x14ac:dyDescent="0.2">
      <c r="A327" s="289"/>
      <c r="B327" s="176">
        <v>318</v>
      </c>
      <c r="C327" s="105" t="s">
        <v>359</v>
      </c>
      <c r="D327" s="106" t="s">
        <v>363</v>
      </c>
      <c r="E327" s="73" t="s">
        <v>361</v>
      </c>
      <c r="F327" s="73">
        <v>500</v>
      </c>
      <c r="G327" s="73">
        <v>100</v>
      </c>
      <c r="H327" s="74">
        <v>80</v>
      </c>
    </row>
    <row r="328" spans="1:8" ht="15" thickBot="1" x14ac:dyDescent="0.2">
      <c r="A328" s="289"/>
      <c r="B328" s="163">
        <v>319</v>
      </c>
      <c r="C328" s="91" t="s">
        <v>477</v>
      </c>
      <c r="D328" s="88" t="s">
        <v>360</v>
      </c>
      <c r="E328" s="89" t="s">
        <v>361</v>
      </c>
      <c r="F328" s="89">
        <v>800</v>
      </c>
      <c r="G328" s="89">
        <v>100</v>
      </c>
      <c r="H328" s="90">
        <v>80</v>
      </c>
    </row>
    <row r="329" spans="1:8" ht="15" thickBot="1" x14ac:dyDescent="0.2">
      <c r="A329" s="289"/>
      <c r="B329" s="163">
        <v>320</v>
      </c>
      <c r="C329" s="91" t="s">
        <v>477</v>
      </c>
      <c r="D329" s="92" t="s">
        <v>362</v>
      </c>
      <c r="E329" s="93" t="s">
        <v>361</v>
      </c>
      <c r="F329" s="93">
        <v>480</v>
      </c>
      <c r="G329" s="93">
        <v>100</v>
      </c>
      <c r="H329" s="94">
        <v>80</v>
      </c>
    </row>
    <row r="330" spans="1:8" ht="15" thickBot="1" x14ac:dyDescent="0.2">
      <c r="A330" s="289"/>
      <c r="B330" s="163">
        <v>321</v>
      </c>
      <c r="C330" s="95" t="s">
        <v>477</v>
      </c>
      <c r="D330" s="96" t="s">
        <v>363</v>
      </c>
      <c r="E330" s="97" t="s">
        <v>361</v>
      </c>
      <c r="F330" s="97">
        <v>380</v>
      </c>
      <c r="G330" s="97">
        <v>100</v>
      </c>
      <c r="H330" s="98">
        <v>80</v>
      </c>
    </row>
    <row r="331" spans="1:8" ht="15" thickBot="1" x14ac:dyDescent="0.2">
      <c r="A331" s="289"/>
      <c r="B331" s="164">
        <v>322</v>
      </c>
      <c r="C331" s="75" t="s">
        <v>451</v>
      </c>
      <c r="D331" s="76" t="s">
        <v>360</v>
      </c>
      <c r="E331" s="77" t="s">
        <v>361</v>
      </c>
      <c r="F331" s="77">
        <v>600</v>
      </c>
      <c r="G331" s="77">
        <v>100</v>
      </c>
      <c r="H331" s="78">
        <v>80</v>
      </c>
    </row>
    <row r="332" spans="1:8" ht="15" thickBot="1" x14ac:dyDescent="0.2">
      <c r="A332" s="289"/>
      <c r="B332" s="164">
        <v>323</v>
      </c>
      <c r="C332" s="107" t="s">
        <v>451</v>
      </c>
      <c r="D332" s="108" t="s">
        <v>362</v>
      </c>
      <c r="E332" s="81" t="s">
        <v>361</v>
      </c>
      <c r="F332" s="81">
        <v>350</v>
      </c>
      <c r="G332" s="81">
        <v>100</v>
      </c>
      <c r="H332" s="82">
        <v>80</v>
      </c>
    </row>
    <row r="333" spans="1:8" ht="15" thickBot="1" x14ac:dyDescent="0.2">
      <c r="A333" s="289"/>
      <c r="B333" s="164">
        <v>324</v>
      </c>
      <c r="C333" s="109" t="s">
        <v>451</v>
      </c>
      <c r="D333" s="110" t="s">
        <v>363</v>
      </c>
      <c r="E333" s="85" t="s">
        <v>361</v>
      </c>
      <c r="F333" s="85">
        <v>320</v>
      </c>
      <c r="G333" s="85">
        <v>100</v>
      </c>
      <c r="H333" s="86">
        <v>80</v>
      </c>
    </row>
    <row r="334" spans="1:8" ht="15" thickBot="1" x14ac:dyDescent="0.2">
      <c r="A334" s="289"/>
      <c r="B334" s="176">
        <v>325</v>
      </c>
      <c r="C334" s="99" t="s">
        <v>452</v>
      </c>
      <c r="D334" s="100" t="s">
        <v>360</v>
      </c>
      <c r="E334" s="101" t="s">
        <v>361</v>
      </c>
      <c r="F334" s="101">
        <v>800</v>
      </c>
      <c r="G334" s="101">
        <v>100</v>
      </c>
      <c r="H334" s="102">
        <v>80</v>
      </c>
    </row>
    <row r="335" spans="1:8" ht="15" thickBot="1" x14ac:dyDescent="0.2">
      <c r="A335" s="289"/>
      <c r="B335" s="176">
        <v>326</v>
      </c>
      <c r="C335" s="103" t="s">
        <v>452</v>
      </c>
      <c r="D335" s="104" t="s">
        <v>362</v>
      </c>
      <c r="E335" s="69" t="s">
        <v>361</v>
      </c>
      <c r="F335" s="69">
        <v>450</v>
      </c>
      <c r="G335" s="69">
        <v>100</v>
      </c>
      <c r="H335" s="70">
        <v>80</v>
      </c>
    </row>
    <row r="336" spans="1:8" ht="15" thickBot="1" x14ac:dyDescent="0.2">
      <c r="A336" s="289"/>
      <c r="B336" s="176">
        <v>327</v>
      </c>
      <c r="C336" s="105" t="s">
        <v>452</v>
      </c>
      <c r="D336" s="106" t="s">
        <v>363</v>
      </c>
      <c r="E336" s="73" t="s">
        <v>361</v>
      </c>
      <c r="F336" s="73">
        <v>350</v>
      </c>
      <c r="G336" s="73">
        <v>100</v>
      </c>
      <c r="H336" s="74">
        <v>80</v>
      </c>
    </row>
    <row r="337" spans="1:8" ht="15" thickBot="1" x14ac:dyDescent="0.2">
      <c r="A337" s="289"/>
      <c r="B337" s="163">
        <v>328</v>
      </c>
      <c r="C337" s="87" t="s">
        <v>453</v>
      </c>
      <c r="D337" s="88" t="s">
        <v>360</v>
      </c>
      <c r="E337" s="89" t="s">
        <v>361</v>
      </c>
      <c r="F337" s="89">
        <v>800</v>
      </c>
      <c r="G337" s="89">
        <v>100</v>
      </c>
      <c r="H337" s="90">
        <v>80</v>
      </c>
    </row>
    <row r="338" spans="1:8" ht="15" thickBot="1" x14ac:dyDescent="0.2">
      <c r="A338" s="289"/>
      <c r="B338" s="163">
        <v>329</v>
      </c>
      <c r="C338" s="91" t="s">
        <v>453</v>
      </c>
      <c r="D338" s="92" t="s">
        <v>362</v>
      </c>
      <c r="E338" s="93" t="s">
        <v>361</v>
      </c>
      <c r="F338" s="93">
        <v>450</v>
      </c>
      <c r="G338" s="93">
        <v>100</v>
      </c>
      <c r="H338" s="94">
        <v>80</v>
      </c>
    </row>
    <row r="339" spans="1:8" ht="15" thickBot="1" x14ac:dyDescent="0.2">
      <c r="A339" s="289"/>
      <c r="B339" s="163">
        <v>330</v>
      </c>
      <c r="C339" s="95" t="s">
        <v>453</v>
      </c>
      <c r="D339" s="96" t="s">
        <v>363</v>
      </c>
      <c r="E339" s="97" t="s">
        <v>361</v>
      </c>
      <c r="F339" s="97">
        <v>310</v>
      </c>
      <c r="G339" s="97">
        <v>100</v>
      </c>
      <c r="H339" s="98">
        <v>80</v>
      </c>
    </row>
    <row r="340" spans="1:8" ht="15" thickBot="1" x14ac:dyDescent="0.2">
      <c r="A340" s="289"/>
      <c r="B340" s="164">
        <v>331</v>
      </c>
      <c r="C340" s="75" t="s">
        <v>454</v>
      </c>
      <c r="D340" s="76" t="s">
        <v>360</v>
      </c>
      <c r="E340" s="77" t="s">
        <v>361</v>
      </c>
      <c r="F340" s="77">
        <v>1200</v>
      </c>
      <c r="G340" s="77">
        <v>100</v>
      </c>
      <c r="H340" s="78">
        <v>80</v>
      </c>
    </row>
    <row r="341" spans="1:8" ht="15" thickBot="1" x14ac:dyDescent="0.2">
      <c r="A341" s="289"/>
      <c r="B341" s="164">
        <v>332</v>
      </c>
      <c r="C341" s="107" t="s">
        <v>454</v>
      </c>
      <c r="D341" s="108" t="s">
        <v>362</v>
      </c>
      <c r="E341" s="81" t="s">
        <v>361</v>
      </c>
      <c r="F341" s="81">
        <v>675</v>
      </c>
      <c r="G341" s="81">
        <v>100</v>
      </c>
      <c r="H341" s="82">
        <v>80</v>
      </c>
    </row>
    <row r="342" spans="1:8" ht="15" thickBot="1" x14ac:dyDescent="0.2">
      <c r="A342" s="289"/>
      <c r="B342" s="164">
        <v>333</v>
      </c>
      <c r="C342" s="109" t="s">
        <v>454</v>
      </c>
      <c r="D342" s="110" t="s">
        <v>363</v>
      </c>
      <c r="E342" s="85" t="s">
        <v>361</v>
      </c>
      <c r="F342" s="85">
        <v>525</v>
      </c>
      <c r="G342" s="85">
        <v>100</v>
      </c>
      <c r="H342" s="86">
        <v>80</v>
      </c>
    </row>
    <row r="343" spans="1:8" ht="15" thickBot="1" x14ac:dyDescent="0.2">
      <c r="A343" s="289"/>
      <c r="B343" s="176">
        <v>334</v>
      </c>
      <c r="C343" s="99" t="s">
        <v>455</v>
      </c>
      <c r="D343" s="100" t="s">
        <v>360</v>
      </c>
      <c r="E343" s="101" t="s">
        <v>361</v>
      </c>
      <c r="F343" s="101">
        <v>1200</v>
      </c>
      <c r="G343" s="101">
        <v>100</v>
      </c>
      <c r="H343" s="102">
        <v>80</v>
      </c>
    </row>
    <row r="344" spans="1:8" ht="15" thickBot="1" x14ac:dyDescent="0.2">
      <c r="A344" s="289"/>
      <c r="B344" s="176">
        <v>335</v>
      </c>
      <c r="C344" s="103" t="s">
        <v>455</v>
      </c>
      <c r="D344" s="104" t="s">
        <v>362</v>
      </c>
      <c r="E344" s="69" t="s">
        <v>361</v>
      </c>
      <c r="F344" s="69">
        <v>680</v>
      </c>
      <c r="G344" s="69">
        <v>100</v>
      </c>
      <c r="H344" s="70">
        <v>80</v>
      </c>
    </row>
    <row r="345" spans="1:8" ht="15" thickBot="1" x14ac:dyDescent="0.2">
      <c r="A345" s="289"/>
      <c r="B345" s="176">
        <v>336</v>
      </c>
      <c r="C345" s="105" t="s">
        <v>455</v>
      </c>
      <c r="D345" s="106" t="s">
        <v>363</v>
      </c>
      <c r="E345" s="73" t="s">
        <v>361</v>
      </c>
      <c r="F345" s="73">
        <v>500</v>
      </c>
      <c r="G345" s="73">
        <v>100</v>
      </c>
      <c r="H345" s="74">
        <v>80</v>
      </c>
    </row>
    <row r="346" spans="1:8" ht="15" thickBot="1" x14ac:dyDescent="0.2">
      <c r="A346" s="289"/>
      <c r="B346" s="163">
        <v>337</v>
      </c>
      <c r="C346" s="87" t="s">
        <v>456</v>
      </c>
      <c r="D346" s="88" t="s">
        <v>360</v>
      </c>
      <c r="E346" s="89" t="s">
        <v>361</v>
      </c>
      <c r="F346" s="89">
        <v>1000</v>
      </c>
      <c r="G346" s="89">
        <v>100</v>
      </c>
      <c r="H346" s="90">
        <v>80</v>
      </c>
    </row>
    <row r="347" spans="1:8" ht="15" thickBot="1" x14ac:dyDescent="0.2">
      <c r="A347" s="289"/>
      <c r="B347" s="163">
        <v>338</v>
      </c>
      <c r="C347" s="91" t="s">
        <v>456</v>
      </c>
      <c r="D347" s="92" t="s">
        <v>362</v>
      </c>
      <c r="E347" s="93" t="s">
        <v>361</v>
      </c>
      <c r="F347" s="93">
        <v>580</v>
      </c>
      <c r="G347" s="93">
        <v>100</v>
      </c>
      <c r="H347" s="94">
        <v>80</v>
      </c>
    </row>
    <row r="348" spans="1:8" ht="15" thickBot="1" x14ac:dyDescent="0.2">
      <c r="A348" s="289"/>
      <c r="B348" s="163">
        <v>339</v>
      </c>
      <c r="C348" s="95" t="s">
        <v>456</v>
      </c>
      <c r="D348" s="96" t="s">
        <v>363</v>
      </c>
      <c r="E348" s="97" t="s">
        <v>361</v>
      </c>
      <c r="F348" s="97">
        <v>580</v>
      </c>
      <c r="G348" s="97">
        <v>100</v>
      </c>
      <c r="H348" s="98">
        <v>80</v>
      </c>
    </row>
    <row r="349" spans="1:8" ht="15" thickBot="1" x14ac:dyDescent="0.2">
      <c r="A349" s="289"/>
      <c r="B349" s="164">
        <v>340</v>
      </c>
      <c r="C349" s="75" t="s">
        <v>457</v>
      </c>
      <c r="D349" s="76" t="s">
        <v>360</v>
      </c>
      <c r="E349" s="77" t="s">
        <v>361</v>
      </c>
      <c r="F349" s="77">
        <v>800</v>
      </c>
      <c r="G349" s="77">
        <v>100</v>
      </c>
      <c r="H349" s="78">
        <v>80</v>
      </c>
    </row>
    <row r="350" spans="1:8" ht="15" thickBot="1" x14ac:dyDescent="0.2">
      <c r="A350" s="289"/>
      <c r="B350" s="164">
        <v>341</v>
      </c>
      <c r="C350" s="107" t="s">
        <v>457</v>
      </c>
      <c r="D350" s="108" t="s">
        <v>362</v>
      </c>
      <c r="E350" s="81" t="s">
        <v>361</v>
      </c>
      <c r="F350" s="81">
        <v>480</v>
      </c>
      <c r="G350" s="81">
        <v>100</v>
      </c>
      <c r="H350" s="82">
        <v>80</v>
      </c>
    </row>
    <row r="351" spans="1:8" ht="15" thickBot="1" x14ac:dyDescent="0.2">
      <c r="A351" s="289"/>
      <c r="B351" s="164">
        <v>342</v>
      </c>
      <c r="C351" s="109" t="s">
        <v>457</v>
      </c>
      <c r="D351" s="110" t="s">
        <v>363</v>
      </c>
      <c r="E351" s="85" t="s">
        <v>361</v>
      </c>
      <c r="F351" s="85">
        <v>350</v>
      </c>
      <c r="G351" s="85">
        <v>100</v>
      </c>
      <c r="H351" s="86">
        <v>80</v>
      </c>
    </row>
    <row r="352" spans="1:8" ht="15" thickBot="1" x14ac:dyDescent="0.2">
      <c r="A352" s="289"/>
      <c r="B352" s="176">
        <v>343</v>
      </c>
      <c r="C352" s="99" t="s">
        <v>458</v>
      </c>
      <c r="D352" s="100" t="s">
        <v>360</v>
      </c>
      <c r="E352" s="101" t="s">
        <v>361</v>
      </c>
      <c r="F352" s="101">
        <v>800</v>
      </c>
      <c r="G352" s="101">
        <v>100</v>
      </c>
      <c r="H352" s="102">
        <v>80</v>
      </c>
    </row>
    <row r="353" spans="1:8" ht="15" thickBot="1" x14ac:dyDescent="0.2">
      <c r="A353" s="289"/>
      <c r="B353" s="176">
        <v>344</v>
      </c>
      <c r="C353" s="103" t="s">
        <v>458</v>
      </c>
      <c r="D353" s="104" t="s">
        <v>362</v>
      </c>
      <c r="E353" s="69" t="s">
        <v>361</v>
      </c>
      <c r="F353" s="69">
        <v>480</v>
      </c>
      <c r="G353" s="69">
        <v>100</v>
      </c>
      <c r="H353" s="70">
        <v>80</v>
      </c>
    </row>
    <row r="354" spans="1:8" ht="15" thickBot="1" x14ac:dyDescent="0.2">
      <c r="A354" s="289"/>
      <c r="B354" s="176">
        <v>345</v>
      </c>
      <c r="C354" s="105" t="s">
        <v>458</v>
      </c>
      <c r="D354" s="106" t="s">
        <v>363</v>
      </c>
      <c r="E354" s="73" t="s">
        <v>361</v>
      </c>
      <c r="F354" s="73">
        <v>330</v>
      </c>
      <c r="G354" s="73">
        <v>100</v>
      </c>
      <c r="H354" s="74">
        <v>80</v>
      </c>
    </row>
    <row r="355" spans="1:8" ht="15" thickBot="1" x14ac:dyDescent="0.2">
      <c r="A355" s="289"/>
      <c r="B355" s="163">
        <v>346</v>
      </c>
      <c r="C355" s="87" t="s">
        <v>459</v>
      </c>
      <c r="D355" s="88" t="s">
        <v>360</v>
      </c>
      <c r="E355" s="89" t="s">
        <v>361</v>
      </c>
      <c r="F355" s="89">
        <v>800</v>
      </c>
      <c r="G355" s="89">
        <v>100</v>
      </c>
      <c r="H355" s="90">
        <v>80</v>
      </c>
    </row>
    <row r="356" spans="1:8" ht="15" thickBot="1" x14ac:dyDescent="0.2">
      <c r="A356" s="289"/>
      <c r="B356" s="163">
        <v>347</v>
      </c>
      <c r="C356" s="91" t="s">
        <v>459</v>
      </c>
      <c r="D356" s="92" t="s">
        <v>362</v>
      </c>
      <c r="E356" s="93" t="s">
        <v>361</v>
      </c>
      <c r="F356" s="93">
        <v>480</v>
      </c>
      <c r="G356" s="93">
        <v>100</v>
      </c>
      <c r="H356" s="94">
        <v>80</v>
      </c>
    </row>
    <row r="357" spans="1:8" ht="15" thickBot="1" x14ac:dyDescent="0.2">
      <c r="A357" s="289"/>
      <c r="B357" s="163">
        <v>348</v>
      </c>
      <c r="C357" s="95" t="s">
        <v>459</v>
      </c>
      <c r="D357" s="96" t="s">
        <v>363</v>
      </c>
      <c r="E357" s="97" t="s">
        <v>361</v>
      </c>
      <c r="F357" s="97">
        <v>310</v>
      </c>
      <c r="G357" s="97">
        <v>100</v>
      </c>
      <c r="H357" s="98">
        <v>80</v>
      </c>
    </row>
    <row r="358" spans="1:8" ht="15" thickBot="1" x14ac:dyDescent="0.2">
      <c r="A358" s="289"/>
      <c r="B358" s="164">
        <v>349</v>
      </c>
      <c r="C358" s="75" t="s">
        <v>460</v>
      </c>
      <c r="D358" s="76" t="s">
        <v>360</v>
      </c>
      <c r="E358" s="77" t="s">
        <v>361</v>
      </c>
      <c r="F358" s="77">
        <v>800</v>
      </c>
      <c r="G358" s="77">
        <v>100</v>
      </c>
      <c r="H358" s="78">
        <v>80</v>
      </c>
    </row>
    <row r="359" spans="1:8" ht="15" thickBot="1" x14ac:dyDescent="0.2">
      <c r="A359" s="289"/>
      <c r="B359" s="164">
        <v>350</v>
      </c>
      <c r="C359" s="107" t="s">
        <v>460</v>
      </c>
      <c r="D359" s="108" t="s">
        <v>362</v>
      </c>
      <c r="E359" s="81" t="s">
        <v>361</v>
      </c>
      <c r="F359" s="81">
        <v>400</v>
      </c>
      <c r="G359" s="81">
        <v>100</v>
      </c>
      <c r="H359" s="82">
        <v>80</v>
      </c>
    </row>
    <row r="360" spans="1:8" ht="15" thickBot="1" x14ac:dyDescent="0.2">
      <c r="A360" s="289"/>
      <c r="B360" s="164">
        <v>351</v>
      </c>
      <c r="C360" s="109" t="s">
        <v>460</v>
      </c>
      <c r="D360" s="110" t="s">
        <v>363</v>
      </c>
      <c r="E360" s="85" t="s">
        <v>361</v>
      </c>
      <c r="F360" s="85">
        <v>240</v>
      </c>
      <c r="G360" s="85">
        <v>100</v>
      </c>
      <c r="H360" s="86">
        <v>80</v>
      </c>
    </row>
    <row r="361" spans="1:8" ht="15" thickBot="1" x14ac:dyDescent="0.2">
      <c r="A361" s="289"/>
      <c r="B361" s="176">
        <v>352</v>
      </c>
      <c r="C361" s="99" t="s">
        <v>461</v>
      </c>
      <c r="D361" s="100" t="s">
        <v>360</v>
      </c>
      <c r="E361" s="101" t="s">
        <v>361</v>
      </c>
      <c r="F361" s="101">
        <v>800</v>
      </c>
      <c r="G361" s="101">
        <v>100</v>
      </c>
      <c r="H361" s="102">
        <v>80</v>
      </c>
    </row>
    <row r="362" spans="1:8" ht="15" thickBot="1" x14ac:dyDescent="0.2">
      <c r="A362" s="289"/>
      <c r="B362" s="176">
        <v>353</v>
      </c>
      <c r="C362" s="103" t="s">
        <v>461</v>
      </c>
      <c r="D362" s="104" t="s">
        <v>362</v>
      </c>
      <c r="E362" s="69" t="s">
        <v>361</v>
      </c>
      <c r="F362" s="69">
        <v>460</v>
      </c>
      <c r="G362" s="69">
        <v>100</v>
      </c>
      <c r="H362" s="70">
        <v>80</v>
      </c>
    </row>
    <row r="363" spans="1:8" ht="15" thickBot="1" x14ac:dyDescent="0.2">
      <c r="A363" s="289"/>
      <c r="B363" s="176">
        <v>354</v>
      </c>
      <c r="C363" s="105" t="s">
        <v>461</v>
      </c>
      <c r="D363" s="106" t="s">
        <v>363</v>
      </c>
      <c r="E363" s="73" t="s">
        <v>361</v>
      </c>
      <c r="F363" s="73">
        <v>350</v>
      </c>
      <c r="G363" s="73">
        <v>100</v>
      </c>
      <c r="H363" s="74">
        <v>80</v>
      </c>
    </row>
    <row r="364" spans="1:8" ht="15" thickBot="1" x14ac:dyDescent="0.2">
      <c r="A364" s="289"/>
      <c r="B364" s="163">
        <v>355</v>
      </c>
      <c r="C364" s="87" t="s">
        <v>462</v>
      </c>
      <c r="D364" s="88" t="s">
        <v>360</v>
      </c>
      <c r="E364" s="89" t="s">
        <v>361</v>
      </c>
      <c r="F364" s="89">
        <v>800</v>
      </c>
      <c r="G364" s="89">
        <v>100</v>
      </c>
      <c r="H364" s="90">
        <v>80</v>
      </c>
    </row>
    <row r="365" spans="1:8" ht="15" thickBot="1" x14ac:dyDescent="0.2">
      <c r="A365" s="289"/>
      <c r="B365" s="163">
        <v>356</v>
      </c>
      <c r="C365" s="91" t="s">
        <v>462</v>
      </c>
      <c r="D365" s="92" t="s">
        <v>362</v>
      </c>
      <c r="E365" s="93" t="s">
        <v>361</v>
      </c>
      <c r="F365" s="93">
        <v>460</v>
      </c>
      <c r="G365" s="93">
        <v>100</v>
      </c>
      <c r="H365" s="94">
        <v>80</v>
      </c>
    </row>
    <row r="366" spans="1:8" ht="15" thickBot="1" x14ac:dyDescent="0.2">
      <c r="A366" s="289"/>
      <c r="B366" s="163">
        <v>357</v>
      </c>
      <c r="C366" s="95" t="s">
        <v>462</v>
      </c>
      <c r="D366" s="96" t="s">
        <v>363</v>
      </c>
      <c r="E366" s="97" t="s">
        <v>361</v>
      </c>
      <c r="F366" s="97">
        <v>320</v>
      </c>
      <c r="G366" s="97">
        <v>100</v>
      </c>
      <c r="H366" s="98">
        <v>80</v>
      </c>
    </row>
    <row r="367" spans="1:8" ht="15" thickBot="1" x14ac:dyDescent="0.2">
      <c r="A367" s="289"/>
      <c r="B367" s="164">
        <v>358</v>
      </c>
      <c r="C367" s="75" t="s">
        <v>463</v>
      </c>
      <c r="D367" s="76" t="s">
        <v>360</v>
      </c>
      <c r="E367" s="77" t="s">
        <v>361</v>
      </c>
      <c r="F367" s="77">
        <v>1200</v>
      </c>
      <c r="G367" s="77">
        <v>100</v>
      </c>
      <c r="H367" s="78">
        <v>80</v>
      </c>
    </row>
    <row r="368" spans="1:8" ht="15" thickBot="1" x14ac:dyDescent="0.2">
      <c r="A368" s="289"/>
      <c r="B368" s="164">
        <v>359</v>
      </c>
      <c r="C368" s="107" t="s">
        <v>463</v>
      </c>
      <c r="D368" s="108" t="s">
        <v>362</v>
      </c>
      <c r="E368" s="81" t="s">
        <v>361</v>
      </c>
      <c r="F368" s="81">
        <v>690</v>
      </c>
      <c r="G368" s="81">
        <v>100</v>
      </c>
      <c r="H368" s="82">
        <v>80</v>
      </c>
    </row>
    <row r="369" spans="1:8" ht="15" thickBot="1" x14ac:dyDescent="0.2">
      <c r="A369" s="289"/>
      <c r="B369" s="164">
        <v>360</v>
      </c>
      <c r="C369" s="109" t="s">
        <v>463</v>
      </c>
      <c r="D369" s="110" t="s">
        <v>363</v>
      </c>
      <c r="E369" s="85" t="s">
        <v>361</v>
      </c>
      <c r="F369" s="85">
        <v>480</v>
      </c>
      <c r="G369" s="85">
        <v>100</v>
      </c>
      <c r="H369" s="86">
        <v>80</v>
      </c>
    </row>
    <row r="370" spans="1:8" ht="15" thickBot="1" x14ac:dyDescent="0.2">
      <c r="A370" s="289"/>
      <c r="B370" s="176">
        <v>361</v>
      </c>
      <c r="C370" s="99" t="s">
        <v>464</v>
      </c>
      <c r="D370" s="100" t="s">
        <v>360</v>
      </c>
      <c r="E370" s="101" t="s">
        <v>361</v>
      </c>
      <c r="F370" s="101">
        <v>1000</v>
      </c>
      <c r="G370" s="101">
        <v>100</v>
      </c>
      <c r="H370" s="102">
        <v>80</v>
      </c>
    </row>
    <row r="371" spans="1:8" ht="15" thickBot="1" x14ac:dyDescent="0.2">
      <c r="A371" s="289"/>
      <c r="B371" s="176">
        <v>362</v>
      </c>
      <c r="C371" s="103" t="s">
        <v>464</v>
      </c>
      <c r="D371" s="104" t="s">
        <v>362</v>
      </c>
      <c r="E371" s="69" t="s">
        <v>361</v>
      </c>
      <c r="F371" s="69">
        <v>580</v>
      </c>
      <c r="G371" s="69">
        <v>100</v>
      </c>
      <c r="H371" s="70">
        <v>80</v>
      </c>
    </row>
    <row r="372" spans="1:8" ht="15" thickBot="1" x14ac:dyDescent="0.2">
      <c r="A372" s="289"/>
      <c r="B372" s="176">
        <v>363</v>
      </c>
      <c r="C372" s="105" t="s">
        <v>464</v>
      </c>
      <c r="D372" s="106" t="s">
        <v>363</v>
      </c>
      <c r="E372" s="73" t="s">
        <v>361</v>
      </c>
      <c r="F372" s="73">
        <v>400</v>
      </c>
      <c r="G372" s="73">
        <v>100</v>
      </c>
      <c r="H372" s="74">
        <v>80</v>
      </c>
    </row>
    <row r="373" spans="1:8" ht="15" thickBot="1" x14ac:dyDescent="0.2">
      <c r="A373" s="289"/>
      <c r="B373" s="163">
        <v>364</v>
      </c>
      <c r="C373" s="87" t="s">
        <v>465</v>
      </c>
      <c r="D373" s="88" t="s">
        <v>360</v>
      </c>
      <c r="E373" s="89" t="s">
        <v>361</v>
      </c>
      <c r="F373" s="89">
        <v>1200</v>
      </c>
      <c r="G373" s="89">
        <v>100</v>
      </c>
      <c r="H373" s="90">
        <v>80</v>
      </c>
    </row>
    <row r="374" spans="1:8" ht="15" thickBot="1" x14ac:dyDescent="0.2">
      <c r="A374" s="289"/>
      <c r="B374" s="163">
        <v>365</v>
      </c>
      <c r="C374" s="91" t="s">
        <v>465</v>
      </c>
      <c r="D374" s="92" t="s">
        <v>362</v>
      </c>
      <c r="E374" s="93" t="s">
        <v>361</v>
      </c>
      <c r="F374" s="93">
        <v>690</v>
      </c>
      <c r="G374" s="93">
        <v>100</v>
      </c>
      <c r="H374" s="94">
        <v>80</v>
      </c>
    </row>
    <row r="375" spans="1:8" ht="15" thickBot="1" x14ac:dyDescent="0.2">
      <c r="A375" s="289"/>
      <c r="B375" s="163">
        <v>366</v>
      </c>
      <c r="C375" s="95" t="s">
        <v>465</v>
      </c>
      <c r="D375" s="96" t="s">
        <v>363</v>
      </c>
      <c r="E375" s="97" t="s">
        <v>361</v>
      </c>
      <c r="F375" s="97">
        <v>480</v>
      </c>
      <c r="G375" s="97">
        <v>100</v>
      </c>
      <c r="H375" s="98">
        <v>80</v>
      </c>
    </row>
    <row r="376" spans="1:8" ht="15" thickBot="1" x14ac:dyDescent="0.2">
      <c r="A376" s="289"/>
      <c r="B376" s="164">
        <v>367</v>
      </c>
      <c r="C376" s="75" t="s">
        <v>466</v>
      </c>
      <c r="D376" s="76" t="s">
        <v>360</v>
      </c>
      <c r="E376" s="77" t="s">
        <v>361</v>
      </c>
      <c r="F376" s="77">
        <v>800</v>
      </c>
      <c r="G376" s="77">
        <v>100</v>
      </c>
      <c r="H376" s="78">
        <v>80</v>
      </c>
    </row>
    <row r="377" spans="1:8" ht="15" thickBot="1" x14ac:dyDescent="0.2">
      <c r="A377" s="289"/>
      <c r="B377" s="164">
        <v>368</v>
      </c>
      <c r="C377" s="107" t="s">
        <v>466</v>
      </c>
      <c r="D377" s="108" t="s">
        <v>362</v>
      </c>
      <c r="E377" s="81" t="s">
        <v>361</v>
      </c>
      <c r="F377" s="81">
        <v>480</v>
      </c>
      <c r="G377" s="81">
        <v>100</v>
      </c>
      <c r="H377" s="82">
        <v>80</v>
      </c>
    </row>
    <row r="378" spans="1:8" ht="15" thickBot="1" x14ac:dyDescent="0.2">
      <c r="A378" s="289"/>
      <c r="B378" s="164">
        <v>369</v>
      </c>
      <c r="C378" s="109" t="s">
        <v>466</v>
      </c>
      <c r="D378" s="110" t="s">
        <v>363</v>
      </c>
      <c r="E378" s="85" t="s">
        <v>361</v>
      </c>
      <c r="F378" s="85">
        <v>350</v>
      </c>
      <c r="G378" s="85">
        <v>100</v>
      </c>
      <c r="H378" s="86">
        <v>80</v>
      </c>
    </row>
    <row r="379" spans="1:8" ht="15" thickBot="1" x14ac:dyDescent="0.2">
      <c r="A379" s="289"/>
      <c r="B379" s="176">
        <v>370</v>
      </c>
      <c r="C379" s="99" t="s">
        <v>467</v>
      </c>
      <c r="D379" s="100" t="s">
        <v>360</v>
      </c>
      <c r="E379" s="101" t="s">
        <v>361</v>
      </c>
      <c r="F379" s="101">
        <v>800</v>
      </c>
      <c r="G379" s="101">
        <v>100</v>
      </c>
      <c r="H379" s="102">
        <v>80</v>
      </c>
    </row>
    <row r="380" spans="1:8" ht="15" thickBot="1" x14ac:dyDescent="0.2">
      <c r="A380" s="289"/>
      <c r="B380" s="176">
        <v>371</v>
      </c>
      <c r="C380" s="103" t="s">
        <v>467</v>
      </c>
      <c r="D380" s="104" t="s">
        <v>362</v>
      </c>
      <c r="E380" s="69" t="s">
        <v>361</v>
      </c>
      <c r="F380" s="69">
        <v>480</v>
      </c>
      <c r="G380" s="69">
        <v>100</v>
      </c>
      <c r="H380" s="70">
        <v>80</v>
      </c>
    </row>
    <row r="381" spans="1:8" ht="15" thickBot="1" x14ac:dyDescent="0.2">
      <c r="A381" s="289"/>
      <c r="B381" s="176">
        <v>372</v>
      </c>
      <c r="C381" s="105" t="s">
        <v>467</v>
      </c>
      <c r="D381" s="106" t="s">
        <v>363</v>
      </c>
      <c r="E381" s="73" t="s">
        <v>361</v>
      </c>
      <c r="F381" s="73">
        <v>330</v>
      </c>
      <c r="G381" s="73">
        <v>100</v>
      </c>
      <c r="H381" s="74">
        <v>80</v>
      </c>
    </row>
    <row r="382" spans="1:8" ht="15" thickBot="1" x14ac:dyDescent="0.2">
      <c r="A382" s="289"/>
      <c r="B382" s="163">
        <v>373</v>
      </c>
      <c r="C382" s="87" t="s">
        <v>468</v>
      </c>
      <c r="D382" s="88" t="s">
        <v>360</v>
      </c>
      <c r="E382" s="89" t="s">
        <v>361</v>
      </c>
      <c r="F382" s="89">
        <v>800</v>
      </c>
      <c r="G382" s="89">
        <v>100</v>
      </c>
      <c r="H382" s="90">
        <v>80</v>
      </c>
    </row>
    <row r="383" spans="1:8" ht="15" thickBot="1" x14ac:dyDescent="0.2">
      <c r="A383" s="289"/>
      <c r="B383" s="163">
        <v>374</v>
      </c>
      <c r="C383" s="91" t="s">
        <v>468</v>
      </c>
      <c r="D383" s="92" t="s">
        <v>362</v>
      </c>
      <c r="E383" s="93" t="s">
        <v>361</v>
      </c>
      <c r="F383" s="93">
        <v>490</v>
      </c>
      <c r="G383" s="93">
        <v>100</v>
      </c>
      <c r="H383" s="94">
        <v>80</v>
      </c>
    </row>
    <row r="384" spans="1:8" ht="15" thickBot="1" x14ac:dyDescent="0.2">
      <c r="A384" s="289"/>
      <c r="B384" s="163">
        <v>375</v>
      </c>
      <c r="C384" s="95" t="s">
        <v>468</v>
      </c>
      <c r="D384" s="96" t="s">
        <v>363</v>
      </c>
      <c r="E384" s="97" t="s">
        <v>361</v>
      </c>
      <c r="F384" s="97">
        <v>350</v>
      </c>
      <c r="G384" s="97">
        <v>100</v>
      </c>
      <c r="H384" s="98">
        <v>80</v>
      </c>
    </row>
    <row r="385" spans="1:8" ht="15" thickBot="1" x14ac:dyDescent="0.2">
      <c r="A385" s="289"/>
      <c r="B385" s="164">
        <v>376</v>
      </c>
      <c r="C385" s="75" t="s">
        <v>469</v>
      </c>
      <c r="D385" s="76" t="s">
        <v>360</v>
      </c>
      <c r="E385" s="77" t="s">
        <v>361</v>
      </c>
      <c r="F385" s="77">
        <v>960</v>
      </c>
      <c r="G385" s="77">
        <v>100</v>
      </c>
      <c r="H385" s="78">
        <v>80</v>
      </c>
    </row>
    <row r="386" spans="1:8" ht="15" thickBot="1" x14ac:dyDescent="0.2">
      <c r="A386" s="289"/>
      <c r="B386" s="164">
        <v>377</v>
      </c>
      <c r="C386" s="107" t="s">
        <v>469</v>
      </c>
      <c r="D386" s="108" t="s">
        <v>362</v>
      </c>
      <c r="E386" s="81" t="s">
        <v>361</v>
      </c>
      <c r="F386" s="81">
        <v>590</v>
      </c>
      <c r="G386" s="81">
        <v>100</v>
      </c>
      <c r="H386" s="82">
        <v>80</v>
      </c>
    </row>
    <row r="387" spans="1:8" ht="15" thickBot="1" x14ac:dyDescent="0.2">
      <c r="A387" s="289"/>
      <c r="B387" s="164">
        <v>378</v>
      </c>
      <c r="C387" s="109" t="s">
        <v>469</v>
      </c>
      <c r="D387" s="110" t="s">
        <v>363</v>
      </c>
      <c r="E387" s="85" t="s">
        <v>361</v>
      </c>
      <c r="F387" s="85">
        <v>420</v>
      </c>
      <c r="G387" s="85">
        <v>100</v>
      </c>
      <c r="H387" s="86">
        <v>80</v>
      </c>
    </row>
    <row r="388" spans="1:8" ht="15" thickBot="1" x14ac:dyDescent="0.2">
      <c r="A388" s="289"/>
      <c r="B388" s="176">
        <v>379</v>
      </c>
      <c r="C388" s="99" t="s">
        <v>470</v>
      </c>
      <c r="D388" s="100" t="s">
        <v>360</v>
      </c>
      <c r="E388" s="101" t="s">
        <v>361</v>
      </c>
      <c r="F388" s="101">
        <v>800</v>
      </c>
      <c r="G388" s="101">
        <v>100</v>
      </c>
      <c r="H388" s="102">
        <v>80</v>
      </c>
    </row>
    <row r="389" spans="1:8" ht="15" thickBot="1" x14ac:dyDescent="0.2">
      <c r="A389" s="289"/>
      <c r="B389" s="176">
        <v>380</v>
      </c>
      <c r="C389" s="103" t="s">
        <v>470</v>
      </c>
      <c r="D389" s="104" t="s">
        <v>362</v>
      </c>
      <c r="E389" s="69" t="s">
        <v>361</v>
      </c>
      <c r="F389" s="69">
        <v>450</v>
      </c>
      <c r="G389" s="69">
        <v>100</v>
      </c>
      <c r="H389" s="70">
        <v>80</v>
      </c>
    </row>
    <row r="390" spans="1:8" ht="15" thickBot="1" x14ac:dyDescent="0.2">
      <c r="A390" s="289"/>
      <c r="B390" s="176">
        <v>381</v>
      </c>
      <c r="C390" s="105" t="s">
        <v>470</v>
      </c>
      <c r="D390" s="106" t="s">
        <v>363</v>
      </c>
      <c r="E390" s="73" t="s">
        <v>361</v>
      </c>
      <c r="F390" s="73">
        <v>350</v>
      </c>
      <c r="G390" s="73">
        <v>100</v>
      </c>
      <c r="H390" s="74">
        <v>80</v>
      </c>
    </row>
    <row r="391" spans="1:8" ht="15" thickBot="1" x14ac:dyDescent="0.2">
      <c r="A391" s="289"/>
      <c r="B391" s="163">
        <v>382</v>
      </c>
      <c r="C391" s="87" t="s">
        <v>471</v>
      </c>
      <c r="D391" s="88" t="s">
        <v>360</v>
      </c>
      <c r="E391" s="89" t="s">
        <v>361</v>
      </c>
      <c r="F391" s="89">
        <v>750</v>
      </c>
      <c r="G391" s="89">
        <v>100</v>
      </c>
      <c r="H391" s="90">
        <v>80</v>
      </c>
    </row>
    <row r="392" spans="1:8" ht="15" thickBot="1" x14ac:dyDescent="0.2">
      <c r="A392" s="289"/>
      <c r="B392" s="163">
        <v>383</v>
      </c>
      <c r="C392" s="91" t="s">
        <v>471</v>
      </c>
      <c r="D392" s="92" t="s">
        <v>362</v>
      </c>
      <c r="E392" s="93" t="s">
        <v>361</v>
      </c>
      <c r="F392" s="93">
        <v>400</v>
      </c>
      <c r="G392" s="93">
        <v>100</v>
      </c>
      <c r="H392" s="94">
        <v>80</v>
      </c>
    </row>
    <row r="393" spans="1:8" ht="15" thickBot="1" x14ac:dyDescent="0.2">
      <c r="A393" s="289"/>
      <c r="B393" s="163">
        <v>384</v>
      </c>
      <c r="C393" s="95" t="s">
        <v>471</v>
      </c>
      <c r="D393" s="96" t="s">
        <v>363</v>
      </c>
      <c r="E393" s="97" t="s">
        <v>361</v>
      </c>
      <c r="F393" s="97">
        <v>300</v>
      </c>
      <c r="G393" s="97">
        <v>100</v>
      </c>
      <c r="H393" s="98">
        <v>80</v>
      </c>
    </row>
    <row r="394" spans="1:8" ht="15" thickBot="1" x14ac:dyDescent="0.2">
      <c r="A394" s="289"/>
      <c r="B394" s="164">
        <v>385</v>
      </c>
      <c r="C394" s="75" t="s">
        <v>472</v>
      </c>
      <c r="D394" s="76" t="s">
        <v>360</v>
      </c>
      <c r="E394" s="77" t="s">
        <v>361</v>
      </c>
      <c r="F394" s="77">
        <v>960</v>
      </c>
      <c r="G394" s="77">
        <v>100</v>
      </c>
      <c r="H394" s="78">
        <v>80</v>
      </c>
    </row>
    <row r="395" spans="1:8" ht="15" thickBot="1" x14ac:dyDescent="0.2">
      <c r="A395" s="289"/>
      <c r="B395" s="164">
        <v>386</v>
      </c>
      <c r="C395" s="107" t="s">
        <v>472</v>
      </c>
      <c r="D395" s="108" t="s">
        <v>362</v>
      </c>
      <c r="E395" s="81" t="s">
        <v>361</v>
      </c>
      <c r="F395" s="81">
        <v>540</v>
      </c>
      <c r="G395" s="81">
        <v>100</v>
      </c>
      <c r="H395" s="82">
        <v>80</v>
      </c>
    </row>
    <row r="396" spans="1:8" ht="15" thickBot="1" x14ac:dyDescent="0.2">
      <c r="A396" s="289"/>
      <c r="B396" s="164">
        <v>387</v>
      </c>
      <c r="C396" s="109" t="s">
        <v>472</v>
      </c>
      <c r="D396" s="110" t="s">
        <v>363</v>
      </c>
      <c r="E396" s="85" t="s">
        <v>361</v>
      </c>
      <c r="F396" s="85">
        <v>420</v>
      </c>
      <c r="G396" s="85">
        <v>100</v>
      </c>
      <c r="H396" s="86">
        <v>80</v>
      </c>
    </row>
    <row r="397" spans="1:8" ht="15" thickBot="1" x14ac:dyDescent="0.2">
      <c r="A397" s="289"/>
      <c r="B397" s="176">
        <v>388</v>
      </c>
      <c r="C397" s="99" t="s">
        <v>473</v>
      </c>
      <c r="D397" s="100" t="s">
        <v>360</v>
      </c>
      <c r="E397" s="101" t="s">
        <v>361</v>
      </c>
      <c r="F397" s="101">
        <v>800</v>
      </c>
      <c r="G397" s="101">
        <v>100</v>
      </c>
      <c r="H397" s="102">
        <v>80</v>
      </c>
    </row>
    <row r="398" spans="1:8" ht="15" thickBot="1" x14ac:dyDescent="0.2">
      <c r="A398" s="289"/>
      <c r="B398" s="176">
        <v>389</v>
      </c>
      <c r="C398" s="103" t="s">
        <v>473</v>
      </c>
      <c r="D398" s="104" t="s">
        <v>362</v>
      </c>
      <c r="E398" s="69" t="s">
        <v>361</v>
      </c>
      <c r="F398" s="69">
        <v>450</v>
      </c>
      <c r="G398" s="69">
        <v>100</v>
      </c>
      <c r="H398" s="70">
        <v>80</v>
      </c>
    </row>
    <row r="399" spans="1:8" ht="15" thickBot="1" x14ac:dyDescent="0.2">
      <c r="A399" s="289"/>
      <c r="B399" s="176">
        <v>390</v>
      </c>
      <c r="C399" s="105" t="s">
        <v>473</v>
      </c>
      <c r="D399" s="106" t="s">
        <v>363</v>
      </c>
      <c r="E399" s="73" t="s">
        <v>361</v>
      </c>
      <c r="F399" s="73">
        <v>350</v>
      </c>
      <c r="G399" s="73">
        <v>100</v>
      </c>
      <c r="H399" s="74">
        <v>80</v>
      </c>
    </row>
    <row r="400" spans="1:8" ht="15" thickBot="1" x14ac:dyDescent="0.2">
      <c r="A400" s="289"/>
      <c r="B400" s="163">
        <v>391</v>
      </c>
      <c r="C400" s="87" t="s">
        <v>474</v>
      </c>
      <c r="D400" s="88" t="s">
        <v>360</v>
      </c>
      <c r="E400" s="89" t="s">
        <v>361</v>
      </c>
      <c r="F400" s="89">
        <v>750</v>
      </c>
      <c r="G400" s="89">
        <v>100</v>
      </c>
      <c r="H400" s="90">
        <v>80</v>
      </c>
    </row>
    <row r="401" spans="1:8" ht="15" thickBot="1" x14ac:dyDescent="0.2">
      <c r="A401" s="289"/>
      <c r="B401" s="163">
        <v>392</v>
      </c>
      <c r="C401" s="91" t="s">
        <v>474</v>
      </c>
      <c r="D401" s="92" t="s">
        <v>362</v>
      </c>
      <c r="E401" s="93" t="s">
        <v>361</v>
      </c>
      <c r="F401" s="93">
        <v>450</v>
      </c>
      <c r="G401" s="93">
        <v>100</v>
      </c>
      <c r="H401" s="94">
        <v>80</v>
      </c>
    </row>
    <row r="402" spans="1:8" ht="15" thickBot="1" x14ac:dyDescent="0.2">
      <c r="A402" s="289"/>
      <c r="B402" s="163">
        <v>393</v>
      </c>
      <c r="C402" s="95" t="s">
        <v>474</v>
      </c>
      <c r="D402" s="96" t="s">
        <v>363</v>
      </c>
      <c r="E402" s="97" t="s">
        <v>361</v>
      </c>
      <c r="F402" s="97">
        <v>300</v>
      </c>
      <c r="G402" s="97">
        <v>100</v>
      </c>
      <c r="H402" s="98">
        <v>80</v>
      </c>
    </row>
    <row r="403" spans="1:8" ht="15" thickBot="1" x14ac:dyDescent="0.2">
      <c r="A403" s="289"/>
      <c r="B403" s="164">
        <v>394</v>
      </c>
      <c r="C403" s="75" t="s">
        <v>475</v>
      </c>
      <c r="D403" s="76" t="s">
        <v>360</v>
      </c>
      <c r="E403" s="77" t="s">
        <v>361</v>
      </c>
      <c r="F403" s="77">
        <v>960</v>
      </c>
      <c r="G403" s="77">
        <v>100</v>
      </c>
      <c r="H403" s="78">
        <v>80</v>
      </c>
    </row>
    <row r="404" spans="1:8" ht="15" thickBot="1" x14ac:dyDescent="0.2">
      <c r="A404" s="289"/>
      <c r="B404" s="164">
        <v>395</v>
      </c>
      <c r="C404" s="107" t="s">
        <v>475</v>
      </c>
      <c r="D404" s="108" t="s">
        <v>362</v>
      </c>
      <c r="E404" s="81" t="s">
        <v>361</v>
      </c>
      <c r="F404" s="81">
        <v>540</v>
      </c>
      <c r="G404" s="81">
        <v>100</v>
      </c>
      <c r="H404" s="82">
        <v>80</v>
      </c>
    </row>
    <row r="405" spans="1:8" ht="15" thickBot="1" x14ac:dyDescent="0.2">
      <c r="A405" s="289"/>
      <c r="B405" s="164">
        <v>396</v>
      </c>
      <c r="C405" s="109" t="s">
        <v>475</v>
      </c>
      <c r="D405" s="110" t="s">
        <v>363</v>
      </c>
      <c r="E405" s="85" t="s">
        <v>361</v>
      </c>
      <c r="F405" s="85">
        <v>420</v>
      </c>
      <c r="G405" s="85">
        <v>100</v>
      </c>
      <c r="H405" s="86">
        <v>80</v>
      </c>
    </row>
    <row r="406" spans="1:8" ht="15" thickBot="1" x14ac:dyDescent="0.2">
      <c r="A406" s="289"/>
      <c r="B406" s="176">
        <v>397</v>
      </c>
      <c r="C406" s="99" t="s">
        <v>476</v>
      </c>
      <c r="D406" s="100" t="s">
        <v>360</v>
      </c>
      <c r="E406" s="101" t="s">
        <v>361</v>
      </c>
      <c r="F406" s="101">
        <v>900</v>
      </c>
      <c r="G406" s="101">
        <v>100</v>
      </c>
      <c r="H406" s="102">
        <v>80</v>
      </c>
    </row>
    <row r="407" spans="1:8" ht="15" thickBot="1" x14ac:dyDescent="0.2">
      <c r="A407" s="289"/>
      <c r="B407" s="176">
        <v>398</v>
      </c>
      <c r="C407" s="103" t="s">
        <v>476</v>
      </c>
      <c r="D407" s="104" t="s">
        <v>362</v>
      </c>
      <c r="E407" s="69" t="s">
        <v>361</v>
      </c>
      <c r="F407" s="69">
        <v>540</v>
      </c>
      <c r="G407" s="69">
        <v>100</v>
      </c>
      <c r="H407" s="70">
        <v>80</v>
      </c>
    </row>
    <row r="408" spans="1:8" ht="15" thickBot="1" x14ac:dyDescent="0.2">
      <c r="A408" s="289"/>
      <c r="B408" s="176">
        <v>399</v>
      </c>
      <c r="C408" s="105" t="s">
        <v>476</v>
      </c>
      <c r="D408" s="106" t="s">
        <v>363</v>
      </c>
      <c r="E408" s="73" t="s">
        <v>361</v>
      </c>
      <c r="F408" s="73">
        <v>360</v>
      </c>
      <c r="G408" s="73">
        <v>100</v>
      </c>
      <c r="H408" s="74">
        <v>80</v>
      </c>
    </row>
    <row r="409" spans="1:8" ht="15" thickBot="1" x14ac:dyDescent="0.2">
      <c r="A409" s="289"/>
      <c r="B409" s="163">
        <v>400</v>
      </c>
      <c r="C409" s="87" t="s">
        <v>478</v>
      </c>
      <c r="D409" s="88" t="s">
        <v>360</v>
      </c>
      <c r="E409" s="89" t="s">
        <v>361</v>
      </c>
      <c r="F409" s="89">
        <v>1100</v>
      </c>
      <c r="G409" s="89">
        <v>100</v>
      </c>
      <c r="H409" s="90">
        <v>80</v>
      </c>
    </row>
    <row r="410" spans="1:8" ht="15" thickBot="1" x14ac:dyDescent="0.2">
      <c r="A410" s="289"/>
      <c r="B410" s="163">
        <v>401</v>
      </c>
      <c r="C410" s="91" t="s">
        <v>478</v>
      </c>
      <c r="D410" s="92" t="s">
        <v>362</v>
      </c>
      <c r="E410" s="93" t="s">
        <v>361</v>
      </c>
      <c r="F410" s="93">
        <v>600</v>
      </c>
      <c r="G410" s="93">
        <v>100</v>
      </c>
      <c r="H410" s="94">
        <v>80</v>
      </c>
    </row>
    <row r="411" spans="1:8" ht="15" thickBot="1" x14ac:dyDescent="0.2">
      <c r="A411" s="289"/>
      <c r="B411" s="163">
        <v>402</v>
      </c>
      <c r="C411" s="95" t="s">
        <v>478</v>
      </c>
      <c r="D411" s="96" t="s">
        <v>363</v>
      </c>
      <c r="E411" s="97" t="s">
        <v>361</v>
      </c>
      <c r="F411" s="97">
        <v>500</v>
      </c>
      <c r="G411" s="97">
        <v>100</v>
      </c>
      <c r="H411" s="98">
        <v>80</v>
      </c>
    </row>
    <row r="412" spans="1:8" ht="15" thickBot="1" x14ac:dyDescent="0.2">
      <c r="A412" s="289"/>
      <c r="B412" s="164">
        <v>403</v>
      </c>
      <c r="C412" s="75" t="s">
        <v>479</v>
      </c>
      <c r="D412" s="76" t="s">
        <v>360</v>
      </c>
      <c r="E412" s="77" t="s">
        <v>361</v>
      </c>
      <c r="F412" s="77">
        <v>900</v>
      </c>
      <c r="G412" s="77">
        <v>100</v>
      </c>
      <c r="H412" s="78">
        <v>80</v>
      </c>
    </row>
    <row r="413" spans="1:8" ht="15" thickBot="1" x14ac:dyDescent="0.2">
      <c r="A413" s="289"/>
      <c r="B413" s="164">
        <v>404</v>
      </c>
      <c r="C413" s="107" t="s">
        <v>479</v>
      </c>
      <c r="D413" s="108" t="s">
        <v>362</v>
      </c>
      <c r="E413" s="81" t="s">
        <v>361</v>
      </c>
      <c r="F413" s="81">
        <v>490</v>
      </c>
      <c r="G413" s="81">
        <v>100</v>
      </c>
      <c r="H413" s="82">
        <v>80</v>
      </c>
    </row>
    <row r="414" spans="1:8" ht="15" thickBot="1" x14ac:dyDescent="0.2">
      <c r="A414" s="289"/>
      <c r="B414" s="164">
        <v>405</v>
      </c>
      <c r="C414" s="109" t="s">
        <v>479</v>
      </c>
      <c r="D414" s="110" t="s">
        <v>363</v>
      </c>
      <c r="E414" s="85" t="s">
        <v>361</v>
      </c>
      <c r="F414" s="85">
        <v>380</v>
      </c>
      <c r="G414" s="85">
        <v>100</v>
      </c>
      <c r="H414" s="86">
        <v>80</v>
      </c>
    </row>
    <row r="415" spans="1:8" ht="15" thickBot="1" x14ac:dyDescent="0.2">
      <c r="A415" s="289"/>
      <c r="B415" s="176">
        <v>406</v>
      </c>
      <c r="C415" s="99" t="s">
        <v>480</v>
      </c>
      <c r="D415" s="100" t="s">
        <v>360</v>
      </c>
      <c r="E415" s="101" t="s">
        <v>361</v>
      </c>
      <c r="F415" s="101">
        <v>900</v>
      </c>
      <c r="G415" s="101">
        <v>100</v>
      </c>
      <c r="H415" s="102">
        <v>80</v>
      </c>
    </row>
    <row r="416" spans="1:8" ht="15" thickBot="1" x14ac:dyDescent="0.2">
      <c r="A416" s="289"/>
      <c r="B416" s="176">
        <v>407</v>
      </c>
      <c r="C416" s="103" t="s">
        <v>480</v>
      </c>
      <c r="D416" s="104" t="s">
        <v>362</v>
      </c>
      <c r="E416" s="69" t="s">
        <v>361</v>
      </c>
      <c r="F416" s="69">
        <v>490</v>
      </c>
      <c r="G416" s="69">
        <v>100</v>
      </c>
      <c r="H416" s="70">
        <v>80</v>
      </c>
    </row>
    <row r="417" spans="1:8" ht="15" thickBot="1" x14ac:dyDescent="0.2">
      <c r="A417" s="289"/>
      <c r="B417" s="176">
        <v>408</v>
      </c>
      <c r="C417" s="105" t="s">
        <v>480</v>
      </c>
      <c r="D417" s="106" t="s">
        <v>363</v>
      </c>
      <c r="E417" s="73" t="s">
        <v>361</v>
      </c>
      <c r="F417" s="73">
        <v>360</v>
      </c>
      <c r="G417" s="73">
        <v>100</v>
      </c>
      <c r="H417" s="74">
        <v>80</v>
      </c>
    </row>
    <row r="418" spans="1:8" ht="15" thickBot="1" x14ac:dyDescent="0.2">
      <c r="A418" s="289"/>
      <c r="B418" s="163">
        <v>409</v>
      </c>
      <c r="C418" s="87" t="s">
        <v>481</v>
      </c>
      <c r="D418" s="88" t="s">
        <v>360</v>
      </c>
      <c r="E418" s="89" t="s">
        <v>361</v>
      </c>
      <c r="F418" s="89">
        <v>900</v>
      </c>
      <c r="G418" s="89">
        <v>100</v>
      </c>
      <c r="H418" s="90">
        <v>80</v>
      </c>
    </row>
    <row r="419" spans="1:8" ht="15" thickBot="1" x14ac:dyDescent="0.2">
      <c r="A419" s="289"/>
      <c r="B419" s="163">
        <v>410</v>
      </c>
      <c r="C419" s="91" t="s">
        <v>481</v>
      </c>
      <c r="D419" s="92" t="s">
        <v>362</v>
      </c>
      <c r="E419" s="93" t="s">
        <v>361</v>
      </c>
      <c r="F419" s="93">
        <v>500</v>
      </c>
      <c r="G419" s="93">
        <v>100</v>
      </c>
      <c r="H419" s="94">
        <v>80</v>
      </c>
    </row>
    <row r="420" spans="1:8" ht="15" thickBot="1" x14ac:dyDescent="0.2">
      <c r="A420" s="289"/>
      <c r="B420" s="163">
        <v>411</v>
      </c>
      <c r="C420" s="95" t="s">
        <v>481</v>
      </c>
      <c r="D420" s="96" t="s">
        <v>363</v>
      </c>
      <c r="E420" s="97" t="s">
        <v>361</v>
      </c>
      <c r="F420" s="97">
        <v>400</v>
      </c>
      <c r="G420" s="97">
        <v>100</v>
      </c>
      <c r="H420" s="98">
        <v>80</v>
      </c>
    </row>
    <row r="421" spans="1:8" ht="15" thickBot="1" x14ac:dyDescent="0.2">
      <c r="A421" s="289"/>
      <c r="B421" s="164">
        <v>412</v>
      </c>
      <c r="C421" s="75" t="s">
        <v>482</v>
      </c>
      <c r="D421" s="76" t="s">
        <v>360</v>
      </c>
      <c r="E421" s="77" t="s">
        <v>361</v>
      </c>
      <c r="F421" s="77">
        <v>800</v>
      </c>
      <c r="G421" s="77">
        <v>100</v>
      </c>
      <c r="H421" s="78">
        <v>80</v>
      </c>
    </row>
    <row r="422" spans="1:8" ht="15" thickBot="1" x14ac:dyDescent="0.2">
      <c r="A422" s="289"/>
      <c r="B422" s="164">
        <v>413</v>
      </c>
      <c r="C422" s="107" t="s">
        <v>482</v>
      </c>
      <c r="D422" s="108" t="s">
        <v>362</v>
      </c>
      <c r="E422" s="81" t="s">
        <v>361</v>
      </c>
      <c r="F422" s="81">
        <v>490</v>
      </c>
      <c r="G422" s="81">
        <v>100</v>
      </c>
      <c r="H422" s="82">
        <v>80</v>
      </c>
    </row>
    <row r="423" spans="1:8" ht="15" thickBot="1" x14ac:dyDescent="0.2">
      <c r="A423" s="289"/>
      <c r="B423" s="164">
        <v>414</v>
      </c>
      <c r="C423" s="109" t="s">
        <v>482</v>
      </c>
      <c r="D423" s="110" t="s">
        <v>363</v>
      </c>
      <c r="E423" s="85" t="s">
        <v>361</v>
      </c>
      <c r="F423" s="85">
        <v>340</v>
      </c>
      <c r="G423" s="85">
        <v>100</v>
      </c>
      <c r="H423" s="86">
        <v>80</v>
      </c>
    </row>
    <row r="424" spans="1:8" ht="15" thickBot="1" x14ac:dyDescent="0.2">
      <c r="A424" s="289"/>
      <c r="B424" s="176">
        <v>415</v>
      </c>
      <c r="C424" s="99" t="s">
        <v>483</v>
      </c>
      <c r="D424" s="100" t="s">
        <v>360</v>
      </c>
      <c r="E424" s="101" t="s">
        <v>361</v>
      </c>
      <c r="F424" s="101">
        <v>800</v>
      </c>
      <c r="G424" s="101">
        <v>100</v>
      </c>
      <c r="H424" s="102">
        <v>80</v>
      </c>
    </row>
    <row r="425" spans="1:8" ht="15" thickBot="1" x14ac:dyDescent="0.2">
      <c r="A425" s="289"/>
      <c r="B425" s="176">
        <v>416</v>
      </c>
      <c r="C425" s="103" t="s">
        <v>483</v>
      </c>
      <c r="D425" s="104" t="s">
        <v>362</v>
      </c>
      <c r="E425" s="69" t="s">
        <v>361</v>
      </c>
      <c r="F425" s="69">
        <v>450</v>
      </c>
      <c r="G425" s="69">
        <v>100</v>
      </c>
      <c r="H425" s="70">
        <v>80</v>
      </c>
    </row>
    <row r="426" spans="1:8" ht="15" thickBot="1" x14ac:dyDescent="0.2">
      <c r="A426" s="289"/>
      <c r="B426" s="176">
        <v>417</v>
      </c>
      <c r="C426" s="105" t="s">
        <v>483</v>
      </c>
      <c r="D426" s="106" t="s">
        <v>363</v>
      </c>
      <c r="E426" s="73" t="s">
        <v>361</v>
      </c>
      <c r="F426" s="73">
        <v>350</v>
      </c>
      <c r="G426" s="73">
        <v>100</v>
      </c>
      <c r="H426" s="74">
        <v>80</v>
      </c>
    </row>
    <row r="427" spans="1:8" ht="15" thickBot="1" x14ac:dyDescent="0.2">
      <c r="A427" s="289"/>
      <c r="B427" s="163">
        <v>418</v>
      </c>
      <c r="C427" s="87" t="s">
        <v>484</v>
      </c>
      <c r="D427" s="88" t="s">
        <v>360</v>
      </c>
      <c r="E427" s="89" t="s">
        <v>361</v>
      </c>
      <c r="F427" s="89">
        <v>800</v>
      </c>
      <c r="G427" s="89">
        <v>100</v>
      </c>
      <c r="H427" s="90">
        <v>80</v>
      </c>
    </row>
    <row r="428" spans="1:8" ht="15" thickBot="1" x14ac:dyDescent="0.2">
      <c r="A428" s="289"/>
      <c r="B428" s="163">
        <v>419</v>
      </c>
      <c r="C428" s="91" t="s">
        <v>484</v>
      </c>
      <c r="D428" s="92" t="s">
        <v>362</v>
      </c>
      <c r="E428" s="93" t="s">
        <v>361</v>
      </c>
      <c r="F428" s="93">
        <v>460</v>
      </c>
      <c r="G428" s="93">
        <v>100</v>
      </c>
      <c r="H428" s="94">
        <v>80</v>
      </c>
    </row>
    <row r="429" spans="1:8" ht="15" thickBot="1" x14ac:dyDescent="0.2">
      <c r="A429" s="289"/>
      <c r="B429" s="163">
        <v>420</v>
      </c>
      <c r="C429" s="95" t="s">
        <v>484</v>
      </c>
      <c r="D429" s="96" t="s">
        <v>363</v>
      </c>
      <c r="E429" s="97" t="s">
        <v>361</v>
      </c>
      <c r="F429" s="97">
        <v>350</v>
      </c>
      <c r="G429" s="97">
        <v>100</v>
      </c>
      <c r="H429" s="98">
        <v>80</v>
      </c>
    </row>
    <row r="430" spans="1:8" ht="15" thickBot="1" x14ac:dyDescent="0.2">
      <c r="A430" s="289"/>
      <c r="B430" s="164">
        <v>421</v>
      </c>
      <c r="C430" s="75" t="s">
        <v>485</v>
      </c>
      <c r="D430" s="76" t="s">
        <v>360</v>
      </c>
      <c r="E430" s="77" t="s">
        <v>361</v>
      </c>
      <c r="F430" s="77">
        <v>900</v>
      </c>
      <c r="G430" s="77">
        <v>100</v>
      </c>
      <c r="H430" s="78">
        <v>80</v>
      </c>
    </row>
    <row r="431" spans="1:8" ht="15" thickBot="1" x14ac:dyDescent="0.2">
      <c r="A431" s="289"/>
      <c r="B431" s="164">
        <v>422</v>
      </c>
      <c r="C431" s="107" t="s">
        <v>485</v>
      </c>
      <c r="D431" s="108" t="s">
        <v>362</v>
      </c>
      <c r="E431" s="81" t="s">
        <v>361</v>
      </c>
      <c r="F431" s="81">
        <v>480</v>
      </c>
      <c r="G431" s="81">
        <v>100</v>
      </c>
      <c r="H431" s="82">
        <v>80</v>
      </c>
    </row>
    <row r="432" spans="1:8" ht="15" thickBot="1" x14ac:dyDescent="0.2">
      <c r="A432" s="289"/>
      <c r="B432" s="164">
        <v>423</v>
      </c>
      <c r="C432" s="109" t="s">
        <v>485</v>
      </c>
      <c r="D432" s="110" t="s">
        <v>363</v>
      </c>
      <c r="E432" s="85" t="s">
        <v>361</v>
      </c>
      <c r="F432" s="85">
        <v>380</v>
      </c>
      <c r="G432" s="85">
        <v>100</v>
      </c>
      <c r="H432" s="86">
        <v>80</v>
      </c>
    </row>
    <row r="433" spans="1:8" ht="15" thickBot="1" x14ac:dyDescent="0.2">
      <c r="A433" s="289"/>
      <c r="B433" s="176">
        <v>424</v>
      </c>
      <c r="C433" s="99" t="s">
        <v>486</v>
      </c>
      <c r="D433" s="100" t="s">
        <v>360</v>
      </c>
      <c r="E433" s="101" t="s">
        <v>361</v>
      </c>
      <c r="F433" s="101">
        <v>900</v>
      </c>
      <c r="G433" s="101">
        <v>100</v>
      </c>
      <c r="H433" s="102">
        <v>80</v>
      </c>
    </row>
    <row r="434" spans="1:8" ht="15" thickBot="1" x14ac:dyDescent="0.2">
      <c r="A434" s="289"/>
      <c r="B434" s="176">
        <v>425</v>
      </c>
      <c r="C434" s="103" t="s">
        <v>486</v>
      </c>
      <c r="D434" s="104" t="s">
        <v>362</v>
      </c>
      <c r="E434" s="69" t="s">
        <v>361</v>
      </c>
      <c r="F434" s="69">
        <v>480</v>
      </c>
      <c r="G434" s="69">
        <v>100</v>
      </c>
      <c r="H434" s="70">
        <v>80</v>
      </c>
    </row>
    <row r="435" spans="1:8" ht="15" thickBot="1" x14ac:dyDescent="0.2">
      <c r="A435" s="289"/>
      <c r="B435" s="176">
        <v>426</v>
      </c>
      <c r="C435" s="105" t="s">
        <v>486</v>
      </c>
      <c r="D435" s="106" t="s">
        <v>363</v>
      </c>
      <c r="E435" s="73" t="s">
        <v>361</v>
      </c>
      <c r="F435" s="73">
        <v>350</v>
      </c>
      <c r="G435" s="73">
        <v>100</v>
      </c>
      <c r="H435" s="74">
        <v>80</v>
      </c>
    </row>
    <row r="436" spans="1:8" ht="15" thickBot="1" x14ac:dyDescent="0.2">
      <c r="A436" s="289"/>
      <c r="B436" s="163">
        <v>427</v>
      </c>
      <c r="C436" s="87" t="s">
        <v>487</v>
      </c>
      <c r="D436" s="88" t="s">
        <v>360</v>
      </c>
      <c r="E436" s="89" t="s">
        <v>361</v>
      </c>
      <c r="F436" s="89">
        <v>900</v>
      </c>
      <c r="G436" s="89">
        <v>100</v>
      </c>
      <c r="H436" s="90">
        <v>80</v>
      </c>
    </row>
    <row r="437" spans="1:8" ht="15" thickBot="1" x14ac:dyDescent="0.2">
      <c r="A437" s="289"/>
      <c r="B437" s="163">
        <v>428</v>
      </c>
      <c r="C437" s="91" t="s">
        <v>487</v>
      </c>
      <c r="D437" s="92" t="s">
        <v>362</v>
      </c>
      <c r="E437" s="93" t="s">
        <v>361</v>
      </c>
      <c r="F437" s="93">
        <v>500</v>
      </c>
      <c r="G437" s="93">
        <v>100</v>
      </c>
      <c r="H437" s="94">
        <v>80</v>
      </c>
    </row>
    <row r="438" spans="1:8" ht="15" thickBot="1" x14ac:dyDescent="0.2">
      <c r="A438" s="289"/>
      <c r="B438" s="163">
        <v>429</v>
      </c>
      <c r="C438" s="95" t="s">
        <v>487</v>
      </c>
      <c r="D438" s="96" t="s">
        <v>363</v>
      </c>
      <c r="E438" s="97" t="s">
        <v>361</v>
      </c>
      <c r="F438" s="97">
        <v>400</v>
      </c>
      <c r="G438" s="97">
        <v>100</v>
      </c>
      <c r="H438" s="98">
        <v>80</v>
      </c>
    </row>
    <row r="439" spans="1:8" ht="15" thickBot="1" x14ac:dyDescent="0.2">
      <c r="A439" s="289"/>
      <c r="B439" s="164">
        <v>430</v>
      </c>
      <c r="C439" s="75" t="s">
        <v>488</v>
      </c>
      <c r="D439" s="76" t="s">
        <v>360</v>
      </c>
      <c r="E439" s="77" t="s">
        <v>361</v>
      </c>
      <c r="F439" s="77">
        <v>800</v>
      </c>
      <c r="G439" s="77">
        <v>100</v>
      </c>
      <c r="H439" s="78">
        <v>80</v>
      </c>
    </row>
    <row r="440" spans="1:8" ht="15" thickBot="1" x14ac:dyDescent="0.2">
      <c r="A440" s="289"/>
      <c r="B440" s="164">
        <v>431</v>
      </c>
      <c r="C440" s="107" t="s">
        <v>488</v>
      </c>
      <c r="D440" s="108" t="s">
        <v>362</v>
      </c>
      <c r="E440" s="81" t="s">
        <v>361</v>
      </c>
      <c r="F440" s="81">
        <v>470</v>
      </c>
      <c r="G440" s="81">
        <v>100</v>
      </c>
      <c r="H440" s="82">
        <v>80</v>
      </c>
    </row>
    <row r="441" spans="1:8" ht="15" thickBot="1" x14ac:dyDescent="0.2">
      <c r="A441" s="289"/>
      <c r="B441" s="164">
        <v>432</v>
      </c>
      <c r="C441" s="109" t="s">
        <v>488</v>
      </c>
      <c r="D441" s="110" t="s">
        <v>363</v>
      </c>
      <c r="E441" s="85" t="s">
        <v>361</v>
      </c>
      <c r="F441" s="85">
        <v>350</v>
      </c>
      <c r="G441" s="85">
        <v>100</v>
      </c>
      <c r="H441" s="86">
        <v>80</v>
      </c>
    </row>
    <row r="442" spans="1:8" ht="15" thickBot="1" x14ac:dyDescent="0.2">
      <c r="A442" s="289"/>
      <c r="B442" s="176">
        <v>433</v>
      </c>
      <c r="C442" s="99" t="s">
        <v>489</v>
      </c>
      <c r="D442" s="100" t="s">
        <v>360</v>
      </c>
      <c r="E442" s="101" t="s">
        <v>361</v>
      </c>
      <c r="F442" s="101">
        <v>800</v>
      </c>
      <c r="G442" s="101">
        <v>100</v>
      </c>
      <c r="H442" s="102">
        <v>80</v>
      </c>
    </row>
    <row r="443" spans="1:8" ht="15" thickBot="1" x14ac:dyDescent="0.2">
      <c r="A443" s="289"/>
      <c r="B443" s="176">
        <v>434</v>
      </c>
      <c r="C443" s="103" t="s">
        <v>489</v>
      </c>
      <c r="D443" s="104" t="s">
        <v>362</v>
      </c>
      <c r="E443" s="69" t="s">
        <v>361</v>
      </c>
      <c r="F443" s="69">
        <v>480</v>
      </c>
      <c r="G443" s="69">
        <v>100</v>
      </c>
      <c r="H443" s="70">
        <v>80</v>
      </c>
    </row>
    <row r="444" spans="1:8" ht="15" thickBot="1" x14ac:dyDescent="0.2">
      <c r="A444" s="289"/>
      <c r="B444" s="176">
        <v>435</v>
      </c>
      <c r="C444" s="105" t="s">
        <v>489</v>
      </c>
      <c r="D444" s="106" t="s">
        <v>363</v>
      </c>
      <c r="E444" s="73" t="s">
        <v>361</v>
      </c>
      <c r="F444" s="73">
        <v>380</v>
      </c>
      <c r="G444" s="73">
        <v>100</v>
      </c>
      <c r="H444" s="74">
        <v>80</v>
      </c>
    </row>
    <row r="445" spans="1:8" ht="15" thickBot="1" x14ac:dyDescent="0.2">
      <c r="A445" s="289"/>
      <c r="B445" s="163">
        <v>436</v>
      </c>
      <c r="C445" s="87" t="s">
        <v>490</v>
      </c>
      <c r="D445" s="88" t="s">
        <v>360</v>
      </c>
      <c r="E445" s="89" t="s">
        <v>361</v>
      </c>
      <c r="F445" s="89">
        <v>800</v>
      </c>
      <c r="G445" s="89">
        <v>100</v>
      </c>
      <c r="H445" s="90">
        <v>80</v>
      </c>
    </row>
    <row r="446" spans="1:8" ht="15" thickBot="1" x14ac:dyDescent="0.2">
      <c r="A446" s="289"/>
      <c r="B446" s="163">
        <v>437</v>
      </c>
      <c r="C446" s="91" t="s">
        <v>490</v>
      </c>
      <c r="D446" s="92" t="s">
        <v>362</v>
      </c>
      <c r="E446" s="93" t="s">
        <v>361</v>
      </c>
      <c r="F446" s="93">
        <v>460</v>
      </c>
      <c r="G446" s="93">
        <v>100</v>
      </c>
      <c r="H446" s="94">
        <v>80</v>
      </c>
    </row>
    <row r="447" spans="1:8" ht="15" thickBot="1" x14ac:dyDescent="0.2">
      <c r="A447" s="289"/>
      <c r="B447" s="163">
        <v>438</v>
      </c>
      <c r="C447" s="95" t="s">
        <v>490</v>
      </c>
      <c r="D447" s="96" t="s">
        <v>363</v>
      </c>
      <c r="E447" s="97" t="s">
        <v>361</v>
      </c>
      <c r="F447" s="97">
        <v>360</v>
      </c>
      <c r="G447" s="97">
        <v>100</v>
      </c>
      <c r="H447" s="98">
        <v>80</v>
      </c>
    </row>
    <row r="448" spans="1:8" ht="15" thickBot="1" x14ac:dyDescent="0.2">
      <c r="A448" s="289"/>
      <c r="B448" s="164">
        <v>439</v>
      </c>
      <c r="C448" s="75" t="s">
        <v>491</v>
      </c>
      <c r="D448" s="76" t="s">
        <v>360</v>
      </c>
      <c r="E448" s="77" t="s">
        <v>361</v>
      </c>
      <c r="F448" s="77">
        <v>960</v>
      </c>
      <c r="G448" s="77">
        <v>100</v>
      </c>
      <c r="H448" s="78">
        <v>80</v>
      </c>
    </row>
    <row r="449" spans="1:8" ht="15" thickBot="1" x14ac:dyDescent="0.2">
      <c r="A449" s="289"/>
      <c r="B449" s="164">
        <v>440</v>
      </c>
      <c r="C449" s="107" t="s">
        <v>491</v>
      </c>
      <c r="D449" s="108" t="s">
        <v>362</v>
      </c>
      <c r="E449" s="81" t="s">
        <v>361</v>
      </c>
      <c r="F449" s="81">
        <v>570</v>
      </c>
      <c r="G449" s="81">
        <v>100</v>
      </c>
      <c r="H449" s="82">
        <v>80</v>
      </c>
    </row>
    <row r="450" spans="1:8" ht="15" thickBot="1" x14ac:dyDescent="0.2">
      <c r="A450" s="289"/>
      <c r="B450" s="164">
        <v>441</v>
      </c>
      <c r="C450" s="109" t="s">
        <v>491</v>
      </c>
      <c r="D450" s="110" t="s">
        <v>363</v>
      </c>
      <c r="E450" s="85" t="s">
        <v>361</v>
      </c>
      <c r="F450" s="85">
        <v>450</v>
      </c>
      <c r="G450" s="85">
        <v>100</v>
      </c>
      <c r="H450" s="86">
        <v>80</v>
      </c>
    </row>
    <row r="451" spans="1:8" ht="15" thickBot="1" x14ac:dyDescent="0.2">
      <c r="A451" s="289"/>
      <c r="B451" s="176">
        <v>442</v>
      </c>
      <c r="C451" s="99" t="s">
        <v>492</v>
      </c>
      <c r="D451" s="100" t="s">
        <v>360</v>
      </c>
      <c r="E451" s="101" t="s">
        <v>361</v>
      </c>
      <c r="F451" s="101">
        <v>800</v>
      </c>
      <c r="G451" s="101">
        <v>100</v>
      </c>
      <c r="H451" s="102">
        <v>80</v>
      </c>
    </row>
    <row r="452" spans="1:8" ht="15" thickBot="1" x14ac:dyDescent="0.2">
      <c r="A452" s="289"/>
      <c r="B452" s="176">
        <v>443</v>
      </c>
      <c r="C452" s="103" t="s">
        <v>492</v>
      </c>
      <c r="D452" s="104" t="s">
        <v>362</v>
      </c>
      <c r="E452" s="69" t="s">
        <v>361</v>
      </c>
      <c r="F452" s="69">
        <v>490</v>
      </c>
      <c r="G452" s="69">
        <v>100</v>
      </c>
      <c r="H452" s="70">
        <v>80</v>
      </c>
    </row>
    <row r="453" spans="1:8" ht="15" thickBot="1" x14ac:dyDescent="0.2">
      <c r="A453" s="289"/>
      <c r="B453" s="176">
        <v>444</v>
      </c>
      <c r="C453" s="105" t="s">
        <v>492</v>
      </c>
      <c r="D453" s="106" t="s">
        <v>363</v>
      </c>
      <c r="E453" s="73" t="s">
        <v>361</v>
      </c>
      <c r="F453" s="73">
        <v>380</v>
      </c>
      <c r="G453" s="73">
        <v>100</v>
      </c>
      <c r="H453" s="74">
        <v>80</v>
      </c>
    </row>
    <row r="454" spans="1:8" ht="15" thickBot="1" x14ac:dyDescent="0.2">
      <c r="A454" s="289"/>
      <c r="B454" s="163">
        <v>445</v>
      </c>
      <c r="C454" s="87" t="s">
        <v>493</v>
      </c>
      <c r="D454" s="88" t="s">
        <v>360</v>
      </c>
      <c r="E454" s="89" t="s">
        <v>361</v>
      </c>
      <c r="F454" s="89">
        <v>960</v>
      </c>
      <c r="G454" s="89">
        <v>100</v>
      </c>
      <c r="H454" s="90">
        <v>80</v>
      </c>
    </row>
    <row r="455" spans="1:8" ht="15" thickBot="1" x14ac:dyDescent="0.2">
      <c r="A455" s="289"/>
      <c r="B455" s="163">
        <v>446</v>
      </c>
      <c r="C455" s="91" t="s">
        <v>493</v>
      </c>
      <c r="D455" s="92" t="s">
        <v>362</v>
      </c>
      <c r="E455" s="93" t="s">
        <v>361</v>
      </c>
      <c r="F455" s="93">
        <v>590</v>
      </c>
      <c r="G455" s="93">
        <v>100</v>
      </c>
      <c r="H455" s="94">
        <v>80</v>
      </c>
    </row>
    <row r="456" spans="1:8" ht="15" thickBot="1" x14ac:dyDescent="0.2">
      <c r="A456" s="289"/>
      <c r="B456" s="163">
        <v>447</v>
      </c>
      <c r="C456" s="95" t="s">
        <v>493</v>
      </c>
      <c r="D456" s="96" t="s">
        <v>363</v>
      </c>
      <c r="E456" s="97" t="s">
        <v>361</v>
      </c>
      <c r="F456" s="97">
        <v>450</v>
      </c>
      <c r="G456" s="97">
        <v>100</v>
      </c>
      <c r="H456" s="98">
        <v>80</v>
      </c>
    </row>
    <row r="457" spans="1:8" ht="15" thickBot="1" x14ac:dyDescent="0.2">
      <c r="A457" s="289"/>
      <c r="B457" s="164">
        <v>448</v>
      </c>
      <c r="C457" s="75" t="s">
        <v>494</v>
      </c>
      <c r="D457" s="76" t="s">
        <v>360</v>
      </c>
      <c r="E457" s="77" t="s">
        <v>361</v>
      </c>
      <c r="F457" s="77">
        <v>900</v>
      </c>
      <c r="G457" s="77">
        <v>100</v>
      </c>
      <c r="H457" s="78">
        <v>80</v>
      </c>
    </row>
    <row r="458" spans="1:8" ht="15" thickBot="1" x14ac:dyDescent="0.2">
      <c r="A458" s="289"/>
      <c r="B458" s="164">
        <v>449</v>
      </c>
      <c r="C458" s="107" t="s">
        <v>494</v>
      </c>
      <c r="D458" s="108" t="s">
        <v>362</v>
      </c>
      <c r="E458" s="81" t="s">
        <v>361</v>
      </c>
      <c r="F458" s="81">
        <v>480</v>
      </c>
      <c r="G458" s="81">
        <v>100</v>
      </c>
      <c r="H458" s="82">
        <v>80</v>
      </c>
    </row>
    <row r="459" spans="1:8" ht="15" thickBot="1" x14ac:dyDescent="0.2">
      <c r="A459" s="289"/>
      <c r="B459" s="164">
        <v>450</v>
      </c>
      <c r="C459" s="109" t="s">
        <v>494</v>
      </c>
      <c r="D459" s="110" t="s">
        <v>363</v>
      </c>
      <c r="E459" s="85" t="s">
        <v>361</v>
      </c>
      <c r="F459" s="85">
        <v>380</v>
      </c>
      <c r="G459" s="85">
        <v>100</v>
      </c>
      <c r="H459" s="86">
        <v>80</v>
      </c>
    </row>
    <row r="460" spans="1:8" ht="15" thickBot="1" x14ac:dyDescent="0.2">
      <c r="A460" s="289"/>
      <c r="B460" s="176">
        <v>451</v>
      </c>
      <c r="C460" s="99" t="s">
        <v>495</v>
      </c>
      <c r="D460" s="100" t="s">
        <v>360</v>
      </c>
      <c r="E460" s="101" t="s">
        <v>361</v>
      </c>
      <c r="F460" s="101">
        <v>800</v>
      </c>
      <c r="G460" s="101">
        <v>100</v>
      </c>
      <c r="H460" s="102">
        <v>80</v>
      </c>
    </row>
    <row r="461" spans="1:8" ht="15" thickBot="1" x14ac:dyDescent="0.2">
      <c r="A461" s="289"/>
      <c r="B461" s="176">
        <v>452</v>
      </c>
      <c r="C461" s="103" t="s">
        <v>495</v>
      </c>
      <c r="D461" s="104" t="s">
        <v>362</v>
      </c>
      <c r="E461" s="69" t="s">
        <v>361</v>
      </c>
      <c r="F461" s="69">
        <v>480</v>
      </c>
      <c r="G461" s="69">
        <v>100</v>
      </c>
      <c r="H461" s="70">
        <v>80</v>
      </c>
    </row>
    <row r="462" spans="1:8" ht="15" thickBot="1" x14ac:dyDescent="0.2">
      <c r="A462" s="289"/>
      <c r="B462" s="176">
        <v>453</v>
      </c>
      <c r="C462" s="105" t="s">
        <v>495</v>
      </c>
      <c r="D462" s="106" t="s">
        <v>363</v>
      </c>
      <c r="E462" s="73" t="s">
        <v>361</v>
      </c>
      <c r="F462" s="73">
        <v>330</v>
      </c>
      <c r="G462" s="73">
        <v>100</v>
      </c>
      <c r="H462" s="74">
        <v>80</v>
      </c>
    </row>
    <row r="463" spans="1:8" ht="15" thickBot="1" x14ac:dyDescent="0.2">
      <c r="A463" s="289"/>
      <c r="B463" s="163">
        <v>454</v>
      </c>
      <c r="C463" s="87" t="s">
        <v>496</v>
      </c>
      <c r="D463" s="88" t="s">
        <v>360</v>
      </c>
      <c r="E463" s="89" t="s">
        <v>361</v>
      </c>
      <c r="F463" s="89">
        <v>1200</v>
      </c>
      <c r="G463" s="89">
        <v>100</v>
      </c>
      <c r="H463" s="90">
        <v>80</v>
      </c>
    </row>
    <row r="464" spans="1:8" ht="15" thickBot="1" x14ac:dyDescent="0.2">
      <c r="A464" s="289"/>
      <c r="B464" s="163">
        <v>455</v>
      </c>
      <c r="C464" s="91" t="s">
        <v>496</v>
      </c>
      <c r="D464" s="92" t="s">
        <v>362</v>
      </c>
      <c r="E464" s="93" t="s">
        <v>361</v>
      </c>
      <c r="F464" s="93">
        <v>720</v>
      </c>
      <c r="G464" s="93">
        <v>100</v>
      </c>
      <c r="H464" s="94">
        <v>80</v>
      </c>
    </row>
    <row r="465" spans="1:8" ht="15" thickBot="1" x14ac:dyDescent="0.2">
      <c r="A465" s="289"/>
      <c r="B465" s="163">
        <v>456</v>
      </c>
      <c r="C465" s="95" t="s">
        <v>496</v>
      </c>
      <c r="D465" s="96" t="s">
        <v>363</v>
      </c>
      <c r="E465" s="97" t="s">
        <v>361</v>
      </c>
      <c r="F465" s="97">
        <v>500</v>
      </c>
      <c r="G465" s="97">
        <v>100</v>
      </c>
      <c r="H465" s="98">
        <v>80</v>
      </c>
    </row>
    <row r="466" spans="1:8" ht="15" thickBot="1" x14ac:dyDescent="0.2">
      <c r="A466" s="289"/>
      <c r="B466" s="164">
        <v>457</v>
      </c>
      <c r="C466" s="75" t="s">
        <v>497</v>
      </c>
      <c r="D466" s="76" t="s">
        <v>360</v>
      </c>
      <c r="E466" s="77" t="s">
        <v>361</v>
      </c>
      <c r="F466" s="77">
        <v>800</v>
      </c>
      <c r="G466" s="77">
        <v>100</v>
      </c>
      <c r="H466" s="78">
        <v>80</v>
      </c>
    </row>
    <row r="467" spans="1:8" ht="15" thickBot="1" x14ac:dyDescent="0.2">
      <c r="A467" s="289"/>
      <c r="B467" s="164">
        <v>458</v>
      </c>
      <c r="C467" s="107" t="s">
        <v>497</v>
      </c>
      <c r="D467" s="108" t="s">
        <v>362</v>
      </c>
      <c r="E467" s="81" t="s">
        <v>361</v>
      </c>
      <c r="F467" s="81">
        <v>480</v>
      </c>
      <c r="G467" s="81">
        <v>100</v>
      </c>
      <c r="H467" s="82">
        <v>80</v>
      </c>
    </row>
    <row r="468" spans="1:8" ht="15" thickBot="1" x14ac:dyDescent="0.2">
      <c r="A468" s="289"/>
      <c r="B468" s="164">
        <v>459</v>
      </c>
      <c r="C468" s="109" t="s">
        <v>497</v>
      </c>
      <c r="D468" s="110" t="s">
        <v>363</v>
      </c>
      <c r="E468" s="85" t="s">
        <v>361</v>
      </c>
      <c r="F468" s="85">
        <v>350</v>
      </c>
      <c r="G468" s="85">
        <v>100</v>
      </c>
      <c r="H468" s="86">
        <v>80</v>
      </c>
    </row>
    <row r="469" spans="1:8" ht="15" thickBot="1" x14ac:dyDescent="0.2">
      <c r="A469" s="289"/>
      <c r="B469" s="176">
        <v>460</v>
      </c>
      <c r="C469" s="99" t="s">
        <v>498</v>
      </c>
      <c r="D469" s="100" t="s">
        <v>360</v>
      </c>
      <c r="E469" s="101" t="s">
        <v>361</v>
      </c>
      <c r="F469" s="101">
        <v>800</v>
      </c>
      <c r="G469" s="101">
        <v>100</v>
      </c>
      <c r="H469" s="102">
        <v>80</v>
      </c>
    </row>
    <row r="470" spans="1:8" ht="15" thickBot="1" x14ac:dyDescent="0.2">
      <c r="A470" s="289"/>
      <c r="B470" s="176">
        <v>461</v>
      </c>
      <c r="C470" s="103" t="s">
        <v>498</v>
      </c>
      <c r="D470" s="104" t="s">
        <v>362</v>
      </c>
      <c r="E470" s="69" t="s">
        <v>361</v>
      </c>
      <c r="F470" s="69">
        <v>480</v>
      </c>
      <c r="G470" s="69">
        <v>100</v>
      </c>
      <c r="H470" s="70">
        <v>80</v>
      </c>
    </row>
    <row r="471" spans="1:8" ht="15" thickBot="1" x14ac:dyDescent="0.2">
      <c r="A471" s="289"/>
      <c r="B471" s="176">
        <v>462</v>
      </c>
      <c r="C471" s="105" t="s">
        <v>498</v>
      </c>
      <c r="D471" s="106" t="s">
        <v>363</v>
      </c>
      <c r="E471" s="73" t="s">
        <v>361</v>
      </c>
      <c r="F471" s="73">
        <v>320</v>
      </c>
      <c r="G471" s="73">
        <v>100</v>
      </c>
      <c r="H471" s="74">
        <v>80</v>
      </c>
    </row>
    <row r="472" spans="1:8" ht="15" thickBot="1" x14ac:dyDescent="0.2">
      <c r="A472" s="289"/>
      <c r="B472" s="163">
        <v>463</v>
      </c>
      <c r="C472" s="87" t="s">
        <v>499</v>
      </c>
      <c r="D472" s="88" t="s">
        <v>360</v>
      </c>
      <c r="E472" s="89" t="s">
        <v>361</v>
      </c>
      <c r="F472" s="89">
        <v>800</v>
      </c>
      <c r="G472" s="89">
        <v>100</v>
      </c>
      <c r="H472" s="90">
        <v>80</v>
      </c>
    </row>
    <row r="473" spans="1:8" ht="15" thickBot="1" x14ac:dyDescent="0.2">
      <c r="A473" s="289"/>
      <c r="B473" s="163">
        <v>464</v>
      </c>
      <c r="C473" s="91" t="s">
        <v>499</v>
      </c>
      <c r="D473" s="92" t="s">
        <v>362</v>
      </c>
      <c r="E473" s="93" t="s">
        <v>361</v>
      </c>
      <c r="F473" s="93">
        <v>450</v>
      </c>
      <c r="G473" s="93">
        <v>100</v>
      </c>
      <c r="H473" s="94">
        <v>80</v>
      </c>
    </row>
    <row r="474" spans="1:8" ht="15" thickBot="1" x14ac:dyDescent="0.2">
      <c r="A474" s="289"/>
      <c r="B474" s="163">
        <v>465</v>
      </c>
      <c r="C474" s="95" t="s">
        <v>499</v>
      </c>
      <c r="D474" s="96" t="s">
        <v>363</v>
      </c>
      <c r="E474" s="97" t="s">
        <v>361</v>
      </c>
      <c r="F474" s="97">
        <v>350</v>
      </c>
      <c r="G474" s="97">
        <v>100</v>
      </c>
      <c r="H474" s="98">
        <v>80</v>
      </c>
    </row>
    <row r="475" spans="1:8" ht="15" thickBot="1" x14ac:dyDescent="0.2">
      <c r="A475" s="289"/>
      <c r="B475" s="164">
        <v>466</v>
      </c>
      <c r="C475" s="75" t="s">
        <v>500</v>
      </c>
      <c r="D475" s="76" t="s">
        <v>360</v>
      </c>
      <c r="E475" s="77" t="s">
        <v>361</v>
      </c>
      <c r="F475" s="77">
        <v>800</v>
      </c>
      <c r="G475" s="77">
        <v>100</v>
      </c>
      <c r="H475" s="78">
        <v>80</v>
      </c>
    </row>
    <row r="476" spans="1:8" ht="15" thickBot="1" x14ac:dyDescent="0.2">
      <c r="A476" s="289"/>
      <c r="B476" s="164">
        <v>467</v>
      </c>
      <c r="C476" s="107" t="s">
        <v>500</v>
      </c>
      <c r="D476" s="108" t="s">
        <v>362</v>
      </c>
      <c r="E476" s="81" t="s">
        <v>361</v>
      </c>
      <c r="F476" s="81">
        <v>450</v>
      </c>
      <c r="G476" s="81">
        <v>100</v>
      </c>
      <c r="H476" s="82">
        <v>80</v>
      </c>
    </row>
    <row r="477" spans="1:8" ht="15" thickBot="1" x14ac:dyDescent="0.2">
      <c r="A477" s="289"/>
      <c r="B477" s="164">
        <v>468</v>
      </c>
      <c r="C477" s="109" t="s">
        <v>500</v>
      </c>
      <c r="D477" s="110" t="s">
        <v>363</v>
      </c>
      <c r="E477" s="85" t="s">
        <v>361</v>
      </c>
      <c r="F477" s="85">
        <v>330</v>
      </c>
      <c r="G477" s="85">
        <v>100</v>
      </c>
      <c r="H477" s="86">
        <v>80</v>
      </c>
    </row>
    <row r="478" spans="1:8" ht="15" thickBot="1" x14ac:dyDescent="0.2">
      <c r="A478" s="289"/>
      <c r="B478" s="176">
        <v>469</v>
      </c>
      <c r="C478" s="99" t="s">
        <v>501</v>
      </c>
      <c r="D478" s="100" t="s">
        <v>360</v>
      </c>
      <c r="E478" s="101" t="s">
        <v>361</v>
      </c>
      <c r="F478" s="101">
        <v>900</v>
      </c>
      <c r="G478" s="101">
        <v>100</v>
      </c>
      <c r="H478" s="102">
        <v>80</v>
      </c>
    </row>
    <row r="479" spans="1:8" ht="15" thickBot="1" x14ac:dyDescent="0.2">
      <c r="A479" s="289"/>
      <c r="B479" s="176">
        <v>470</v>
      </c>
      <c r="C479" s="103" t="s">
        <v>501</v>
      </c>
      <c r="D479" s="104" t="s">
        <v>362</v>
      </c>
      <c r="E479" s="69" t="s">
        <v>361</v>
      </c>
      <c r="F479" s="69">
        <v>550</v>
      </c>
      <c r="G479" s="69">
        <v>100</v>
      </c>
      <c r="H479" s="70">
        <v>80</v>
      </c>
    </row>
    <row r="480" spans="1:8" ht="15" thickBot="1" x14ac:dyDescent="0.2">
      <c r="A480" s="289"/>
      <c r="B480" s="176">
        <v>471</v>
      </c>
      <c r="C480" s="105" t="s">
        <v>501</v>
      </c>
      <c r="D480" s="106" t="s">
        <v>363</v>
      </c>
      <c r="E480" s="73" t="s">
        <v>361</v>
      </c>
      <c r="F480" s="73">
        <v>450</v>
      </c>
      <c r="G480" s="73">
        <v>100</v>
      </c>
      <c r="H480" s="74">
        <v>80</v>
      </c>
    </row>
    <row r="481" spans="1:8" ht="15" thickBot="1" x14ac:dyDescent="0.2">
      <c r="A481" s="289"/>
      <c r="B481" s="163">
        <v>472</v>
      </c>
      <c r="C481" s="87" t="s">
        <v>502</v>
      </c>
      <c r="D481" s="88" t="s">
        <v>360</v>
      </c>
      <c r="E481" s="89" t="s">
        <v>361</v>
      </c>
      <c r="F481" s="89">
        <v>850</v>
      </c>
      <c r="G481" s="89">
        <v>100</v>
      </c>
      <c r="H481" s="90">
        <v>80</v>
      </c>
    </row>
    <row r="482" spans="1:8" ht="15" thickBot="1" x14ac:dyDescent="0.2">
      <c r="A482" s="289"/>
      <c r="B482" s="163">
        <v>473</v>
      </c>
      <c r="C482" s="91" t="s">
        <v>502</v>
      </c>
      <c r="D482" s="92" t="s">
        <v>362</v>
      </c>
      <c r="E482" s="93" t="s">
        <v>361</v>
      </c>
      <c r="F482" s="93">
        <v>530</v>
      </c>
      <c r="G482" s="93">
        <v>100</v>
      </c>
      <c r="H482" s="94">
        <v>80</v>
      </c>
    </row>
    <row r="483" spans="1:8" ht="15" thickBot="1" x14ac:dyDescent="0.2">
      <c r="A483" s="289"/>
      <c r="B483" s="163">
        <v>474</v>
      </c>
      <c r="C483" s="95" t="s">
        <v>502</v>
      </c>
      <c r="D483" s="96" t="s">
        <v>363</v>
      </c>
      <c r="E483" s="97" t="s">
        <v>361</v>
      </c>
      <c r="F483" s="97">
        <v>420</v>
      </c>
      <c r="G483" s="97">
        <v>100</v>
      </c>
      <c r="H483" s="98">
        <v>80</v>
      </c>
    </row>
    <row r="484" spans="1:8" ht="15" thickBot="1" x14ac:dyDescent="0.2">
      <c r="A484" s="289"/>
      <c r="B484" s="164">
        <v>475</v>
      </c>
      <c r="C484" s="75" t="s">
        <v>503</v>
      </c>
      <c r="D484" s="76" t="s">
        <v>360</v>
      </c>
      <c r="E484" s="77" t="s">
        <v>361</v>
      </c>
      <c r="F484" s="77">
        <v>800</v>
      </c>
      <c r="G484" s="77">
        <v>100</v>
      </c>
      <c r="H484" s="78">
        <v>80</v>
      </c>
    </row>
    <row r="485" spans="1:8" ht="15" thickBot="1" x14ac:dyDescent="0.2">
      <c r="A485" s="289"/>
      <c r="B485" s="164">
        <v>476</v>
      </c>
      <c r="C485" s="107" t="s">
        <v>503</v>
      </c>
      <c r="D485" s="108" t="s">
        <v>362</v>
      </c>
      <c r="E485" s="81" t="s">
        <v>361</v>
      </c>
      <c r="F485" s="81">
        <v>470</v>
      </c>
      <c r="G485" s="81">
        <v>100</v>
      </c>
      <c r="H485" s="82">
        <v>80</v>
      </c>
    </row>
    <row r="486" spans="1:8" ht="15" thickBot="1" x14ac:dyDescent="0.2">
      <c r="A486" s="289"/>
      <c r="B486" s="164">
        <v>477</v>
      </c>
      <c r="C486" s="109" t="s">
        <v>503</v>
      </c>
      <c r="D486" s="110" t="s">
        <v>363</v>
      </c>
      <c r="E486" s="85" t="s">
        <v>361</v>
      </c>
      <c r="F486" s="85">
        <v>350</v>
      </c>
      <c r="G486" s="85">
        <v>100</v>
      </c>
      <c r="H486" s="86">
        <v>80</v>
      </c>
    </row>
    <row r="487" spans="1:8" ht="15" thickBot="1" x14ac:dyDescent="0.2">
      <c r="A487" s="289"/>
      <c r="B487" s="176">
        <v>478</v>
      </c>
      <c r="C487" s="99" t="s">
        <v>504</v>
      </c>
      <c r="D487" s="100" t="s">
        <v>360</v>
      </c>
      <c r="E487" s="101" t="s">
        <v>361</v>
      </c>
      <c r="F487" s="101">
        <v>800</v>
      </c>
      <c r="G487" s="101">
        <v>100</v>
      </c>
      <c r="H487" s="102">
        <v>80</v>
      </c>
    </row>
    <row r="488" spans="1:8" ht="15" thickBot="1" x14ac:dyDescent="0.2">
      <c r="A488" s="289"/>
      <c r="B488" s="176">
        <v>479</v>
      </c>
      <c r="C488" s="103" t="s">
        <v>504</v>
      </c>
      <c r="D488" s="104" t="s">
        <v>362</v>
      </c>
      <c r="E488" s="69" t="s">
        <v>361</v>
      </c>
      <c r="F488" s="69">
        <v>470</v>
      </c>
      <c r="G488" s="69">
        <v>100</v>
      </c>
      <c r="H488" s="70">
        <v>80</v>
      </c>
    </row>
    <row r="489" spans="1:8" ht="15" thickBot="1" x14ac:dyDescent="0.2">
      <c r="A489" s="289"/>
      <c r="B489" s="176">
        <v>480</v>
      </c>
      <c r="C489" s="105" t="s">
        <v>504</v>
      </c>
      <c r="D489" s="106" t="s">
        <v>363</v>
      </c>
      <c r="E489" s="73" t="s">
        <v>361</v>
      </c>
      <c r="F489" s="73">
        <v>330</v>
      </c>
      <c r="G489" s="73">
        <v>100</v>
      </c>
      <c r="H489" s="74">
        <v>80</v>
      </c>
    </row>
    <row r="490" spans="1:8" ht="15" thickBot="1" x14ac:dyDescent="0.2">
      <c r="A490" s="289"/>
      <c r="B490" s="163">
        <v>481</v>
      </c>
      <c r="C490" s="87" t="s">
        <v>505</v>
      </c>
      <c r="D490" s="88" t="s">
        <v>360</v>
      </c>
      <c r="E490" s="89" t="s">
        <v>361</v>
      </c>
      <c r="F490" s="89">
        <v>1040</v>
      </c>
      <c r="G490" s="89">
        <v>100</v>
      </c>
      <c r="H490" s="90">
        <v>80</v>
      </c>
    </row>
    <row r="491" spans="1:8" ht="15" thickBot="1" x14ac:dyDescent="0.2">
      <c r="A491" s="289"/>
      <c r="B491" s="163">
        <v>482</v>
      </c>
      <c r="C491" s="91" t="s">
        <v>505</v>
      </c>
      <c r="D491" s="92" t="s">
        <v>362</v>
      </c>
      <c r="E491" s="93" t="s">
        <v>361</v>
      </c>
      <c r="F491" s="93">
        <v>610</v>
      </c>
      <c r="G491" s="93">
        <v>100</v>
      </c>
      <c r="H491" s="94">
        <v>80</v>
      </c>
    </row>
    <row r="492" spans="1:8" ht="15" thickBot="1" x14ac:dyDescent="0.2">
      <c r="A492" s="289"/>
      <c r="B492" s="163">
        <v>483</v>
      </c>
      <c r="C492" s="95" t="s">
        <v>505</v>
      </c>
      <c r="D492" s="96" t="s">
        <v>363</v>
      </c>
      <c r="E492" s="97" t="s">
        <v>361</v>
      </c>
      <c r="F492" s="97">
        <v>430</v>
      </c>
      <c r="G492" s="97">
        <v>100</v>
      </c>
      <c r="H492" s="98">
        <v>80</v>
      </c>
    </row>
    <row r="493" spans="1:8" ht="15" thickBot="1" x14ac:dyDescent="0.2">
      <c r="A493" s="289"/>
      <c r="B493" s="164">
        <v>484</v>
      </c>
      <c r="C493" s="75" t="s">
        <v>506</v>
      </c>
      <c r="D493" s="76" t="s">
        <v>360</v>
      </c>
      <c r="E493" s="77" t="s">
        <v>361</v>
      </c>
      <c r="F493" s="77">
        <v>800</v>
      </c>
      <c r="G493" s="77">
        <v>100</v>
      </c>
      <c r="H493" s="78">
        <v>80</v>
      </c>
    </row>
    <row r="494" spans="1:8" ht="15" thickBot="1" x14ac:dyDescent="0.2">
      <c r="A494" s="289"/>
      <c r="B494" s="164">
        <v>485</v>
      </c>
      <c r="C494" s="107" t="s">
        <v>506</v>
      </c>
      <c r="D494" s="108" t="s">
        <v>362</v>
      </c>
      <c r="E494" s="81" t="s">
        <v>361</v>
      </c>
      <c r="F494" s="81">
        <v>500</v>
      </c>
      <c r="G494" s="81">
        <v>100</v>
      </c>
      <c r="H494" s="82">
        <v>80</v>
      </c>
    </row>
    <row r="495" spans="1:8" ht="15" thickBot="1" x14ac:dyDescent="0.2">
      <c r="A495" s="289"/>
      <c r="B495" s="164">
        <v>486</v>
      </c>
      <c r="C495" s="109" t="s">
        <v>506</v>
      </c>
      <c r="D495" s="110" t="s">
        <v>363</v>
      </c>
      <c r="E495" s="85" t="s">
        <v>361</v>
      </c>
      <c r="F495" s="85">
        <v>350</v>
      </c>
      <c r="G495" s="85">
        <v>100</v>
      </c>
      <c r="H495" s="86">
        <v>80</v>
      </c>
    </row>
    <row r="496" spans="1:8" ht="15" thickBot="1" x14ac:dyDescent="0.2">
      <c r="A496" s="289"/>
      <c r="B496" s="176">
        <v>487</v>
      </c>
      <c r="C496" s="99" t="s">
        <v>507</v>
      </c>
      <c r="D496" s="100" t="s">
        <v>360</v>
      </c>
      <c r="E496" s="101" t="s">
        <v>361</v>
      </c>
      <c r="F496" s="101">
        <v>1000</v>
      </c>
      <c r="G496" s="101">
        <v>100</v>
      </c>
      <c r="H496" s="102">
        <v>80</v>
      </c>
    </row>
    <row r="497" spans="1:8" ht="15" thickBot="1" x14ac:dyDescent="0.2">
      <c r="A497" s="289"/>
      <c r="B497" s="176">
        <v>488</v>
      </c>
      <c r="C497" s="103" t="s">
        <v>507</v>
      </c>
      <c r="D497" s="104" t="s">
        <v>362</v>
      </c>
      <c r="E497" s="69" t="s">
        <v>361</v>
      </c>
      <c r="F497" s="69">
        <v>600</v>
      </c>
      <c r="G497" s="69">
        <v>100</v>
      </c>
      <c r="H497" s="70">
        <v>80</v>
      </c>
    </row>
    <row r="498" spans="1:8" ht="15" thickBot="1" x14ac:dyDescent="0.2">
      <c r="A498" s="289"/>
      <c r="B498" s="176">
        <v>489</v>
      </c>
      <c r="C498" s="105" t="s">
        <v>507</v>
      </c>
      <c r="D498" s="106" t="s">
        <v>363</v>
      </c>
      <c r="E498" s="73" t="s">
        <v>361</v>
      </c>
      <c r="F498" s="73">
        <v>400</v>
      </c>
      <c r="G498" s="73">
        <v>100</v>
      </c>
      <c r="H498" s="74">
        <v>80</v>
      </c>
    </row>
    <row r="499" spans="1:8" ht="15" thickBot="1" x14ac:dyDescent="0.2">
      <c r="A499" s="289"/>
      <c r="B499" s="163">
        <v>490</v>
      </c>
      <c r="C499" s="87" t="s">
        <v>508</v>
      </c>
      <c r="D499" s="88" t="s">
        <v>360</v>
      </c>
      <c r="E499" s="89" t="s">
        <v>361</v>
      </c>
      <c r="F499" s="89">
        <v>1040</v>
      </c>
      <c r="G499" s="89">
        <v>100</v>
      </c>
      <c r="H499" s="90">
        <v>80</v>
      </c>
    </row>
    <row r="500" spans="1:8" ht="15" thickBot="1" x14ac:dyDescent="0.2">
      <c r="A500" s="289"/>
      <c r="B500" s="163">
        <v>491</v>
      </c>
      <c r="C500" s="91" t="s">
        <v>508</v>
      </c>
      <c r="D500" s="92" t="s">
        <v>362</v>
      </c>
      <c r="E500" s="93" t="s">
        <v>361</v>
      </c>
      <c r="F500" s="93">
        <v>650</v>
      </c>
      <c r="G500" s="93">
        <v>100</v>
      </c>
      <c r="H500" s="94">
        <v>80</v>
      </c>
    </row>
    <row r="501" spans="1:8" ht="15" thickBot="1" x14ac:dyDescent="0.2">
      <c r="A501" s="289"/>
      <c r="B501" s="163">
        <v>492</v>
      </c>
      <c r="C501" s="95" t="s">
        <v>508</v>
      </c>
      <c r="D501" s="96" t="s">
        <v>363</v>
      </c>
      <c r="E501" s="97" t="s">
        <v>361</v>
      </c>
      <c r="F501" s="97">
        <v>450</v>
      </c>
      <c r="G501" s="97">
        <v>100</v>
      </c>
      <c r="H501" s="98">
        <v>80</v>
      </c>
    </row>
    <row r="502" spans="1:8" ht="15" thickBot="1" x14ac:dyDescent="0.2">
      <c r="A502" s="289"/>
      <c r="B502" s="164">
        <v>493</v>
      </c>
      <c r="C502" s="75" t="s">
        <v>509</v>
      </c>
      <c r="D502" s="76" t="s">
        <v>360</v>
      </c>
      <c r="E502" s="77" t="s">
        <v>361</v>
      </c>
      <c r="F502" s="77">
        <v>1040</v>
      </c>
      <c r="G502" s="77">
        <v>100</v>
      </c>
      <c r="H502" s="78">
        <v>80</v>
      </c>
    </row>
    <row r="503" spans="1:8" ht="15" thickBot="1" x14ac:dyDescent="0.2">
      <c r="A503" s="289"/>
      <c r="B503" s="164">
        <v>494</v>
      </c>
      <c r="C503" s="107" t="s">
        <v>509</v>
      </c>
      <c r="D503" s="108" t="s">
        <v>362</v>
      </c>
      <c r="E503" s="81" t="s">
        <v>361</v>
      </c>
      <c r="F503" s="81">
        <v>650</v>
      </c>
      <c r="G503" s="81">
        <v>100</v>
      </c>
      <c r="H503" s="82">
        <v>80</v>
      </c>
    </row>
    <row r="504" spans="1:8" ht="15" thickBot="1" x14ac:dyDescent="0.2">
      <c r="A504" s="289"/>
      <c r="B504" s="164">
        <v>495</v>
      </c>
      <c r="C504" s="109" t="s">
        <v>509</v>
      </c>
      <c r="D504" s="110" t="s">
        <v>363</v>
      </c>
      <c r="E504" s="85" t="s">
        <v>361</v>
      </c>
      <c r="F504" s="85">
        <v>450</v>
      </c>
      <c r="G504" s="85">
        <v>100</v>
      </c>
      <c r="H504" s="86">
        <v>80</v>
      </c>
    </row>
    <row r="505" spans="1:8" ht="15" thickBot="1" x14ac:dyDescent="0.2">
      <c r="A505" s="289"/>
      <c r="B505" s="176">
        <v>496</v>
      </c>
      <c r="C505" s="99" t="s">
        <v>510</v>
      </c>
      <c r="D505" s="100" t="s">
        <v>360</v>
      </c>
      <c r="E505" s="101" t="s">
        <v>361</v>
      </c>
      <c r="F505" s="101">
        <v>1200</v>
      </c>
      <c r="G505" s="101">
        <v>100</v>
      </c>
      <c r="H505" s="102">
        <v>80</v>
      </c>
    </row>
    <row r="506" spans="1:8" ht="15" thickBot="1" x14ac:dyDescent="0.2">
      <c r="A506" s="289"/>
      <c r="B506" s="176">
        <v>497</v>
      </c>
      <c r="C506" s="103" t="s">
        <v>510</v>
      </c>
      <c r="D506" s="104" t="s">
        <v>362</v>
      </c>
      <c r="E506" s="69" t="s">
        <v>361</v>
      </c>
      <c r="F506" s="69">
        <v>720</v>
      </c>
      <c r="G506" s="69">
        <v>100</v>
      </c>
      <c r="H506" s="70">
        <v>80</v>
      </c>
    </row>
    <row r="507" spans="1:8" ht="15" thickBot="1" x14ac:dyDescent="0.2">
      <c r="A507" s="289"/>
      <c r="B507" s="176">
        <v>498</v>
      </c>
      <c r="C507" s="105" t="s">
        <v>510</v>
      </c>
      <c r="D507" s="106" t="s">
        <v>363</v>
      </c>
      <c r="E507" s="73" t="s">
        <v>361</v>
      </c>
      <c r="F507" s="73">
        <v>480</v>
      </c>
      <c r="G507" s="73">
        <v>100</v>
      </c>
      <c r="H507" s="74">
        <v>80</v>
      </c>
    </row>
    <row r="508" spans="1:8" ht="15" thickBot="1" x14ac:dyDescent="0.2">
      <c r="A508" s="289"/>
      <c r="B508" s="163">
        <v>499</v>
      </c>
      <c r="C508" s="87" t="s">
        <v>511</v>
      </c>
      <c r="D508" s="88" t="s">
        <v>360</v>
      </c>
      <c r="E508" s="89" t="s">
        <v>361</v>
      </c>
      <c r="F508" s="89">
        <v>800</v>
      </c>
      <c r="G508" s="89">
        <v>100</v>
      </c>
      <c r="H508" s="90">
        <v>80</v>
      </c>
    </row>
    <row r="509" spans="1:8" ht="15" thickBot="1" x14ac:dyDescent="0.2">
      <c r="A509" s="289"/>
      <c r="B509" s="163">
        <v>500</v>
      </c>
      <c r="C509" s="91" t="s">
        <v>511</v>
      </c>
      <c r="D509" s="92" t="s">
        <v>362</v>
      </c>
      <c r="E509" s="93" t="s">
        <v>361</v>
      </c>
      <c r="F509" s="93">
        <v>480</v>
      </c>
      <c r="G509" s="93">
        <v>100</v>
      </c>
      <c r="H509" s="94">
        <v>80</v>
      </c>
    </row>
    <row r="510" spans="1:8" ht="15" thickBot="1" x14ac:dyDescent="0.2">
      <c r="A510" s="289"/>
      <c r="B510" s="163">
        <v>501</v>
      </c>
      <c r="C510" s="95" t="s">
        <v>511</v>
      </c>
      <c r="D510" s="96" t="s">
        <v>363</v>
      </c>
      <c r="E510" s="97" t="s">
        <v>361</v>
      </c>
      <c r="F510" s="97">
        <v>370</v>
      </c>
      <c r="G510" s="97">
        <v>100</v>
      </c>
      <c r="H510" s="98">
        <v>80</v>
      </c>
    </row>
    <row r="511" spans="1:8" ht="15" thickBot="1" x14ac:dyDescent="0.2">
      <c r="A511" s="289"/>
      <c r="B511" s="164">
        <v>502</v>
      </c>
      <c r="C511" s="75" t="s">
        <v>512</v>
      </c>
      <c r="D511" s="76" t="s">
        <v>360</v>
      </c>
      <c r="E511" s="77" t="s">
        <v>361</v>
      </c>
      <c r="F511" s="77">
        <v>770</v>
      </c>
      <c r="G511" s="77">
        <v>100</v>
      </c>
      <c r="H511" s="78">
        <v>80</v>
      </c>
    </row>
    <row r="512" spans="1:8" ht="15" thickBot="1" x14ac:dyDescent="0.2">
      <c r="A512" s="289"/>
      <c r="B512" s="164">
        <v>503</v>
      </c>
      <c r="C512" s="107" t="s">
        <v>512</v>
      </c>
      <c r="D512" s="108" t="s">
        <v>362</v>
      </c>
      <c r="E512" s="81" t="s">
        <v>361</v>
      </c>
      <c r="F512" s="81">
        <v>450</v>
      </c>
      <c r="G512" s="81">
        <v>100</v>
      </c>
      <c r="H512" s="82">
        <v>80</v>
      </c>
    </row>
    <row r="513" spans="1:8" ht="15" thickBot="1" x14ac:dyDescent="0.2">
      <c r="A513" s="289"/>
      <c r="B513" s="164">
        <v>504</v>
      </c>
      <c r="C513" s="109" t="s">
        <v>512</v>
      </c>
      <c r="D513" s="110" t="s">
        <v>363</v>
      </c>
      <c r="E513" s="85" t="s">
        <v>361</v>
      </c>
      <c r="F513" s="85">
        <v>300</v>
      </c>
      <c r="G513" s="85">
        <v>100</v>
      </c>
      <c r="H513" s="86">
        <v>80</v>
      </c>
    </row>
    <row r="514" spans="1:8" ht="15" thickBot="1" x14ac:dyDescent="0.2">
      <c r="A514" s="289"/>
      <c r="B514" s="176">
        <v>505</v>
      </c>
      <c r="C514" s="99" t="s">
        <v>513</v>
      </c>
      <c r="D514" s="100" t="s">
        <v>360</v>
      </c>
      <c r="E514" s="101" t="s">
        <v>361</v>
      </c>
      <c r="F514" s="101">
        <v>900</v>
      </c>
      <c r="G514" s="101">
        <v>100</v>
      </c>
      <c r="H514" s="102">
        <v>80</v>
      </c>
    </row>
    <row r="515" spans="1:8" ht="15" thickBot="1" x14ac:dyDescent="0.2">
      <c r="A515" s="289"/>
      <c r="B515" s="176">
        <v>506</v>
      </c>
      <c r="C515" s="103" t="s">
        <v>513</v>
      </c>
      <c r="D515" s="104" t="s">
        <v>362</v>
      </c>
      <c r="E515" s="69" t="s">
        <v>361</v>
      </c>
      <c r="F515" s="69">
        <v>470</v>
      </c>
      <c r="G515" s="69">
        <v>100</v>
      </c>
      <c r="H515" s="70">
        <v>80</v>
      </c>
    </row>
    <row r="516" spans="1:8" ht="15" thickBot="1" x14ac:dyDescent="0.2">
      <c r="A516" s="289"/>
      <c r="B516" s="176">
        <v>507</v>
      </c>
      <c r="C516" s="105" t="s">
        <v>513</v>
      </c>
      <c r="D516" s="106" t="s">
        <v>363</v>
      </c>
      <c r="E516" s="73" t="s">
        <v>361</v>
      </c>
      <c r="F516" s="73">
        <v>370</v>
      </c>
      <c r="G516" s="73">
        <v>100</v>
      </c>
      <c r="H516" s="74">
        <v>80</v>
      </c>
    </row>
    <row r="517" spans="1:8" ht="15" thickBot="1" x14ac:dyDescent="0.2">
      <c r="A517" s="289"/>
      <c r="B517" s="163">
        <v>508</v>
      </c>
      <c r="C517" s="87" t="s">
        <v>514</v>
      </c>
      <c r="D517" s="88" t="s">
        <v>360</v>
      </c>
      <c r="E517" s="89" t="s">
        <v>361</v>
      </c>
      <c r="F517" s="89">
        <v>800</v>
      </c>
      <c r="G517" s="89">
        <v>100</v>
      </c>
      <c r="H517" s="90">
        <v>80</v>
      </c>
    </row>
    <row r="518" spans="1:8" ht="15" thickBot="1" x14ac:dyDescent="0.2">
      <c r="A518" s="289"/>
      <c r="B518" s="163">
        <v>509</v>
      </c>
      <c r="C518" s="91" t="s">
        <v>514</v>
      </c>
      <c r="D518" s="92" t="s">
        <v>362</v>
      </c>
      <c r="E518" s="93" t="s">
        <v>361</v>
      </c>
      <c r="F518" s="93">
        <v>430</v>
      </c>
      <c r="G518" s="93">
        <v>100</v>
      </c>
      <c r="H518" s="94">
        <v>80</v>
      </c>
    </row>
    <row r="519" spans="1:8" ht="15" thickBot="1" x14ac:dyDescent="0.2">
      <c r="A519" s="289"/>
      <c r="B519" s="163">
        <v>510</v>
      </c>
      <c r="C519" s="95" t="s">
        <v>514</v>
      </c>
      <c r="D519" s="96" t="s">
        <v>363</v>
      </c>
      <c r="E519" s="97" t="s">
        <v>361</v>
      </c>
      <c r="F519" s="97">
        <v>330</v>
      </c>
      <c r="G519" s="97">
        <v>100</v>
      </c>
      <c r="H519" s="98">
        <v>80</v>
      </c>
    </row>
    <row r="520" spans="1:8" ht="15" thickBot="1" x14ac:dyDescent="0.2">
      <c r="A520" s="289"/>
      <c r="B520" s="164">
        <v>511</v>
      </c>
      <c r="C520" s="75" t="s">
        <v>515</v>
      </c>
      <c r="D520" s="76" t="s">
        <v>360</v>
      </c>
      <c r="E520" s="77" t="s">
        <v>361</v>
      </c>
      <c r="F520" s="77">
        <v>800</v>
      </c>
      <c r="G520" s="77">
        <v>100</v>
      </c>
      <c r="H520" s="78">
        <v>80</v>
      </c>
    </row>
    <row r="521" spans="1:8" ht="15" thickBot="1" x14ac:dyDescent="0.2">
      <c r="A521" s="289"/>
      <c r="B521" s="164">
        <v>512</v>
      </c>
      <c r="C521" s="107" t="s">
        <v>515</v>
      </c>
      <c r="D521" s="108" t="s">
        <v>362</v>
      </c>
      <c r="E521" s="81" t="s">
        <v>361</v>
      </c>
      <c r="F521" s="81">
        <v>430</v>
      </c>
      <c r="G521" s="81">
        <v>100</v>
      </c>
      <c r="H521" s="82">
        <v>80</v>
      </c>
    </row>
    <row r="522" spans="1:8" ht="15" thickBot="1" x14ac:dyDescent="0.2">
      <c r="A522" s="289"/>
      <c r="B522" s="164">
        <v>513</v>
      </c>
      <c r="C522" s="109" t="s">
        <v>515</v>
      </c>
      <c r="D522" s="110" t="s">
        <v>363</v>
      </c>
      <c r="E522" s="85" t="s">
        <v>361</v>
      </c>
      <c r="F522" s="85">
        <v>320</v>
      </c>
      <c r="G522" s="85">
        <v>100</v>
      </c>
      <c r="H522" s="86">
        <v>80</v>
      </c>
    </row>
    <row r="523" spans="1:8" ht="15" thickBot="1" x14ac:dyDescent="0.2">
      <c r="A523" s="289"/>
      <c r="B523" s="176">
        <v>514</v>
      </c>
      <c r="C523" s="99" t="s">
        <v>516</v>
      </c>
      <c r="D523" s="100" t="s">
        <v>360</v>
      </c>
      <c r="E523" s="101" t="s">
        <v>361</v>
      </c>
      <c r="F523" s="101">
        <v>800</v>
      </c>
      <c r="G523" s="101">
        <v>100</v>
      </c>
      <c r="H523" s="102">
        <v>80</v>
      </c>
    </row>
    <row r="524" spans="1:8" ht="15" thickBot="1" x14ac:dyDescent="0.2">
      <c r="A524" s="289"/>
      <c r="B524" s="176">
        <v>515</v>
      </c>
      <c r="C524" s="103" t="s">
        <v>516</v>
      </c>
      <c r="D524" s="104" t="s">
        <v>362</v>
      </c>
      <c r="E524" s="69" t="s">
        <v>361</v>
      </c>
      <c r="F524" s="69">
        <v>430</v>
      </c>
      <c r="G524" s="69">
        <v>100</v>
      </c>
      <c r="H524" s="70">
        <v>80</v>
      </c>
    </row>
    <row r="525" spans="1:8" ht="15" thickBot="1" x14ac:dyDescent="0.2">
      <c r="A525" s="289"/>
      <c r="B525" s="176">
        <v>516</v>
      </c>
      <c r="C525" s="105" t="s">
        <v>516</v>
      </c>
      <c r="D525" s="106" t="s">
        <v>363</v>
      </c>
      <c r="E525" s="73" t="s">
        <v>361</v>
      </c>
      <c r="F525" s="73">
        <v>300</v>
      </c>
      <c r="G525" s="73">
        <v>100</v>
      </c>
      <c r="H525" s="74">
        <v>80</v>
      </c>
    </row>
    <row r="526" spans="1:8" ht="15" thickBot="1" x14ac:dyDescent="0.2">
      <c r="A526" s="289"/>
      <c r="B526" s="163">
        <v>517</v>
      </c>
      <c r="C526" s="87" t="s">
        <v>517</v>
      </c>
      <c r="D526" s="88" t="s">
        <v>360</v>
      </c>
      <c r="E526" s="89" t="s">
        <v>361</v>
      </c>
      <c r="F526" s="89">
        <v>750</v>
      </c>
      <c r="G526" s="89">
        <v>100</v>
      </c>
      <c r="H526" s="90">
        <v>80</v>
      </c>
    </row>
    <row r="527" spans="1:8" ht="15" thickBot="1" x14ac:dyDescent="0.2">
      <c r="A527" s="289"/>
      <c r="B527" s="163">
        <v>518</v>
      </c>
      <c r="C527" s="91" t="s">
        <v>517</v>
      </c>
      <c r="D527" s="92" t="s">
        <v>362</v>
      </c>
      <c r="E527" s="93" t="s">
        <v>361</v>
      </c>
      <c r="F527" s="93">
        <v>430</v>
      </c>
      <c r="G527" s="93">
        <v>100</v>
      </c>
      <c r="H527" s="94">
        <v>80</v>
      </c>
    </row>
    <row r="528" spans="1:8" ht="15" thickBot="1" x14ac:dyDescent="0.2">
      <c r="A528" s="289"/>
      <c r="B528" s="163">
        <v>519</v>
      </c>
      <c r="C528" s="95" t="s">
        <v>517</v>
      </c>
      <c r="D528" s="96" t="s">
        <v>363</v>
      </c>
      <c r="E528" s="97" t="s">
        <v>361</v>
      </c>
      <c r="F528" s="97">
        <v>330</v>
      </c>
      <c r="G528" s="97">
        <v>100</v>
      </c>
      <c r="H528" s="98">
        <v>80</v>
      </c>
    </row>
    <row r="529" spans="1:8" ht="15" thickBot="1" x14ac:dyDescent="0.2">
      <c r="A529" s="289"/>
      <c r="B529" s="164">
        <v>520</v>
      </c>
      <c r="C529" s="75" t="s">
        <v>518</v>
      </c>
      <c r="D529" s="76" t="s">
        <v>360</v>
      </c>
      <c r="E529" s="77" t="s">
        <v>361</v>
      </c>
      <c r="F529" s="77">
        <v>750</v>
      </c>
      <c r="G529" s="77">
        <v>100</v>
      </c>
      <c r="H529" s="78">
        <v>80</v>
      </c>
    </row>
    <row r="530" spans="1:8" ht="15" thickBot="1" x14ac:dyDescent="0.2">
      <c r="A530" s="289"/>
      <c r="B530" s="164">
        <v>521</v>
      </c>
      <c r="C530" s="107" t="s">
        <v>518</v>
      </c>
      <c r="D530" s="108" t="s">
        <v>362</v>
      </c>
      <c r="E530" s="81" t="s">
        <v>361</v>
      </c>
      <c r="F530" s="81">
        <v>430</v>
      </c>
      <c r="G530" s="81">
        <v>100</v>
      </c>
      <c r="H530" s="82">
        <v>80</v>
      </c>
    </row>
    <row r="531" spans="1:8" ht="15" thickBot="1" x14ac:dyDescent="0.2">
      <c r="A531" s="289"/>
      <c r="B531" s="164">
        <v>522</v>
      </c>
      <c r="C531" s="109" t="s">
        <v>518</v>
      </c>
      <c r="D531" s="110" t="s">
        <v>363</v>
      </c>
      <c r="E531" s="85" t="s">
        <v>361</v>
      </c>
      <c r="F531" s="85">
        <v>310</v>
      </c>
      <c r="G531" s="85">
        <v>100</v>
      </c>
      <c r="H531" s="86">
        <v>80</v>
      </c>
    </row>
    <row r="532" spans="1:8" ht="15" thickBot="1" x14ac:dyDescent="0.2">
      <c r="A532" s="289"/>
      <c r="B532" s="176">
        <v>523</v>
      </c>
      <c r="C532" s="99" t="s">
        <v>519</v>
      </c>
      <c r="D532" s="100" t="s">
        <v>360</v>
      </c>
      <c r="E532" s="101" t="s">
        <v>361</v>
      </c>
      <c r="F532" s="101">
        <v>750</v>
      </c>
      <c r="G532" s="101">
        <v>100</v>
      </c>
      <c r="H532" s="102">
        <v>80</v>
      </c>
    </row>
    <row r="533" spans="1:8" ht="15" thickBot="1" x14ac:dyDescent="0.2">
      <c r="A533" s="289"/>
      <c r="B533" s="176">
        <v>524</v>
      </c>
      <c r="C533" s="103" t="s">
        <v>519</v>
      </c>
      <c r="D533" s="104" t="s">
        <v>362</v>
      </c>
      <c r="E533" s="69" t="s">
        <v>361</v>
      </c>
      <c r="F533" s="69">
        <v>430</v>
      </c>
      <c r="G533" s="69">
        <v>100</v>
      </c>
      <c r="H533" s="70">
        <v>80</v>
      </c>
    </row>
    <row r="534" spans="1:8" ht="15" thickBot="1" x14ac:dyDescent="0.2">
      <c r="A534" s="289"/>
      <c r="B534" s="176">
        <v>525</v>
      </c>
      <c r="C534" s="105" t="s">
        <v>519</v>
      </c>
      <c r="D534" s="106" t="s">
        <v>363</v>
      </c>
      <c r="E534" s="73" t="s">
        <v>361</v>
      </c>
      <c r="F534" s="73">
        <v>300</v>
      </c>
      <c r="G534" s="73">
        <v>100</v>
      </c>
      <c r="H534" s="74">
        <v>80</v>
      </c>
    </row>
    <row r="535" spans="1:8" ht="15" thickBot="1" x14ac:dyDescent="0.2">
      <c r="A535" s="289"/>
      <c r="B535" s="163">
        <v>526</v>
      </c>
      <c r="C535" s="87" t="s">
        <v>520</v>
      </c>
      <c r="D535" s="88" t="s">
        <v>360</v>
      </c>
      <c r="E535" s="89" t="s">
        <v>361</v>
      </c>
      <c r="F535" s="89">
        <v>800</v>
      </c>
      <c r="G535" s="89">
        <v>100</v>
      </c>
      <c r="H535" s="90">
        <v>80</v>
      </c>
    </row>
    <row r="536" spans="1:8" ht="15" thickBot="1" x14ac:dyDescent="0.2">
      <c r="A536" s="289"/>
      <c r="B536" s="163">
        <v>527</v>
      </c>
      <c r="C536" s="91" t="s">
        <v>520</v>
      </c>
      <c r="D536" s="92" t="s">
        <v>362</v>
      </c>
      <c r="E536" s="93" t="s">
        <v>361</v>
      </c>
      <c r="F536" s="93">
        <v>470</v>
      </c>
      <c r="G536" s="93">
        <v>100</v>
      </c>
      <c r="H536" s="94">
        <v>80</v>
      </c>
    </row>
    <row r="537" spans="1:8" ht="15" thickBot="1" x14ac:dyDescent="0.2">
      <c r="A537" s="289"/>
      <c r="B537" s="163">
        <v>528</v>
      </c>
      <c r="C537" s="95" t="s">
        <v>520</v>
      </c>
      <c r="D537" s="96" t="s">
        <v>363</v>
      </c>
      <c r="E537" s="97" t="s">
        <v>361</v>
      </c>
      <c r="F537" s="97">
        <v>370</v>
      </c>
      <c r="G537" s="97">
        <v>100</v>
      </c>
      <c r="H537" s="98">
        <v>80</v>
      </c>
    </row>
    <row r="538" spans="1:8" ht="15" thickBot="1" x14ac:dyDescent="0.2">
      <c r="A538" s="289"/>
      <c r="B538" s="164">
        <v>529</v>
      </c>
      <c r="C538" s="75" t="s">
        <v>521</v>
      </c>
      <c r="D538" s="76" t="s">
        <v>360</v>
      </c>
      <c r="E538" s="77" t="s">
        <v>361</v>
      </c>
      <c r="F538" s="77">
        <v>750</v>
      </c>
      <c r="G538" s="77">
        <v>100</v>
      </c>
      <c r="H538" s="78">
        <v>80</v>
      </c>
    </row>
    <row r="539" spans="1:8" ht="15" thickBot="1" x14ac:dyDescent="0.2">
      <c r="A539" s="289"/>
      <c r="B539" s="164">
        <v>530</v>
      </c>
      <c r="C539" s="107" t="s">
        <v>521</v>
      </c>
      <c r="D539" s="108" t="s">
        <v>362</v>
      </c>
      <c r="E539" s="81" t="s">
        <v>361</v>
      </c>
      <c r="F539" s="81">
        <v>450</v>
      </c>
      <c r="G539" s="81">
        <v>100</v>
      </c>
      <c r="H539" s="82">
        <v>80</v>
      </c>
    </row>
    <row r="540" spans="1:8" ht="15" thickBot="1" x14ac:dyDescent="0.2">
      <c r="A540" s="289"/>
      <c r="B540" s="164">
        <v>531</v>
      </c>
      <c r="C540" s="109" t="s">
        <v>521</v>
      </c>
      <c r="D540" s="110" t="s">
        <v>363</v>
      </c>
      <c r="E540" s="85" t="s">
        <v>361</v>
      </c>
      <c r="F540" s="85">
        <v>300</v>
      </c>
      <c r="G540" s="85">
        <v>100</v>
      </c>
      <c r="H540" s="86">
        <v>80</v>
      </c>
    </row>
    <row r="541" spans="1:8" ht="15" thickBot="1" x14ac:dyDescent="0.2">
      <c r="A541" s="289"/>
      <c r="B541" s="176">
        <v>532</v>
      </c>
      <c r="C541" s="99" t="s">
        <v>522</v>
      </c>
      <c r="D541" s="100" t="s">
        <v>360</v>
      </c>
      <c r="E541" s="101" t="s">
        <v>361</v>
      </c>
      <c r="F541" s="101">
        <v>900</v>
      </c>
      <c r="G541" s="101">
        <v>100</v>
      </c>
      <c r="H541" s="102">
        <v>80</v>
      </c>
    </row>
    <row r="542" spans="1:8" ht="15" thickBot="1" x14ac:dyDescent="0.2">
      <c r="A542" s="289"/>
      <c r="B542" s="176">
        <v>533</v>
      </c>
      <c r="C542" s="103" t="s">
        <v>522</v>
      </c>
      <c r="D542" s="104" t="s">
        <v>362</v>
      </c>
      <c r="E542" s="69" t="s">
        <v>361</v>
      </c>
      <c r="F542" s="69">
        <v>480</v>
      </c>
      <c r="G542" s="69">
        <v>100</v>
      </c>
      <c r="H542" s="70">
        <v>80</v>
      </c>
    </row>
    <row r="543" spans="1:8" ht="15" thickBot="1" x14ac:dyDescent="0.2">
      <c r="A543" s="289"/>
      <c r="B543" s="176">
        <v>534</v>
      </c>
      <c r="C543" s="105" t="s">
        <v>522</v>
      </c>
      <c r="D543" s="106" t="s">
        <v>363</v>
      </c>
      <c r="E543" s="73" t="s">
        <v>361</v>
      </c>
      <c r="F543" s="73">
        <v>380</v>
      </c>
      <c r="G543" s="73">
        <v>100</v>
      </c>
      <c r="H543" s="74">
        <v>80</v>
      </c>
    </row>
    <row r="544" spans="1:8" ht="15" thickBot="1" x14ac:dyDescent="0.2">
      <c r="A544" s="289"/>
      <c r="B544" s="163">
        <v>535</v>
      </c>
      <c r="C544" s="87" t="s">
        <v>523</v>
      </c>
      <c r="D544" s="88" t="s">
        <v>360</v>
      </c>
      <c r="E544" s="89" t="s">
        <v>361</v>
      </c>
      <c r="F544" s="89">
        <v>900</v>
      </c>
      <c r="G544" s="89">
        <v>100</v>
      </c>
      <c r="H544" s="90">
        <v>80</v>
      </c>
    </row>
    <row r="545" spans="1:8" ht="15" thickBot="1" x14ac:dyDescent="0.2">
      <c r="A545" s="289"/>
      <c r="B545" s="163">
        <v>536</v>
      </c>
      <c r="C545" s="91" t="s">
        <v>523</v>
      </c>
      <c r="D545" s="92" t="s">
        <v>362</v>
      </c>
      <c r="E545" s="93" t="s">
        <v>361</v>
      </c>
      <c r="F545" s="93">
        <v>480</v>
      </c>
      <c r="G545" s="93">
        <v>100</v>
      </c>
      <c r="H545" s="94">
        <v>80</v>
      </c>
    </row>
    <row r="546" spans="1:8" ht="15" thickBot="1" x14ac:dyDescent="0.2">
      <c r="A546" s="289"/>
      <c r="B546" s="163">
        <v>537</v>
      </c>
      <c r="C546" s="95" t="s">
        <v>523</v>
      </c>
      <c r="D546" s="96" t="s">
        <v>363</v>
      </c>
      <c r="E546" s="97" t="s">
        <v>361</v>
      </c>
      <c r="F546" s="97">
        <v>330</v>
      </c>
      <c r="G546" s="97">
        <v>100</v>
      </c>
      <c r="H546" s="98">
        <v>80</v>
      </c>
    </row>
    <row r="547" spans="1:8" ht="15" thickBot="1" x14ac:dyDescent="0.2">
      <c r="A547" s="289"/>
      <c r="B547" s="164">
        <v>538</v>
      </c>
      <c r="C547" s="75" t="s">
        <v>524</v>
      </c>
      <c r="D547" s="76" t="s">
        <v>360</v>
      </c>
      <c r="E547" s="77" t="s">
        <v>361</v>
      </c>
      <c r="F547" s="77">
        <v>800</v>
      </c>
      <c r="G547" s="77">
        <v>120</v>
      </c>
      <c r="H547" s="78">
        <v>80</v>
      </c>
    </row>
    <row r="548" spans="1:8" ht="15" thickBot="1" x14ac:dyDescent="0.2">
      <c r="A548" s="289"/>
      <c r="B548" s="164">
        <v>539</v>
      </c>
      <c r="C548" s="107" t="s">
        <v>524</v>
      </c>
      <c r="D548" s="108" t="s">
        <v>362</v>
      </c>
      <c r="E548" s="81" t="s">
        <v>361</v>
      </c>
      <c r="F548" s="81">
        <v>500</v>
      </c>
      <c r="G548" s="81">
        <v>120</v>
      </c>
      <c r="H548" s="82">
        <v>80</v>
      </c>
    </row>
    <row r="549" spans="1:8" ht="15" thickBot="1" x14ac:dyDescent="0.2">
      <c r="A549" s="289"/>
      <c r="B549" s="164">
        <v>540</v>
      </c>
      <c r="C549" s="109" t="s">
        <v>524</v>
      </c>
      <c r="D549" s="110" t="s">
        <v>363</v>
      </c>
      <c r="E549" s="85" t="s">
        <v>361</v>
      </c>
      <c r="F549" s="85">
        <v>350</v>
      </c>
      <c r="G549" s="85">
        <v>120</v>
      </c>
      <c r="H549" s="86">
        <v>80</v>
      </c>
    </row>
    <row r="550" spans="1:8" ht="15" thickBot="1" x14ac:dyDescent="0.2">
      <c r="A550" s="289"/>
      <c r="B550" s="176">
        <v>541</v>
      </c>
      <c r="C550" s="99" t="s">
        <v>525</v>
      </c>
      <c r="D550" s="100" t="s">
        <v>360</v>
      </c>
      <c r="E550" s="101" t="s">
        <v>361</v>
      </c>
      <c r="F550" s="101">
        <v>500</v>
      </c>
      <c r="G550" s="101">
        <v>120</v>
      </c>
      <c r="H550" s="102">
        <v>80</v>
      </c>
    </row>
    <row r="551" spans="1:8" ht="15" thickBot="1" x14ac:dyDescent="0.2">
      <c r="A551" s="289"/>
      <c r="B551" s="176">
        <v>542</v>
      </c>
      <c r="C551" s="103" t="s">
        <v>525</v>
      </c>
      <c r="D551" s="104" t="s">
        <v>362</v>
      </c>
      <c r="E551" s="69" t="s">
        <v>361</v>
      </c>
      <c r="F551" s="69">
        <v>400</v>
      </c>
      <c r="G551" s="69">
        <v>120</v>
      </c>
      <c r="H551" s="70">
        <v>80</v>
      </c>
    </row>
    <row r="552" spans="1:8" ht="15" thickBot="1" x14ac:dyDescent="0.2">
      <c r="A552" s="289"/>
      <c r="B552" s="176">
        <v>543</v>
      </c>
      <c r="C552" s="105" t="s">
        <v>525</v>
      </c>
      <c r="D552" s="106" t="s">
        <v>363</v>
      </c>
      <c r="E552" s="73" t="s">
        <v>361</v>
      </c>
      <c r="F552" s="73">
        <v>300</v>
      </c>
      <c r="G552" s="73">
        <v>120</v>
      </c>
      <c r="H552" s="74">
        <v>80</v>
      </c>
    </row>
    <row r="553" spans="1:8" ht="15" thickBot="1" x14ac:dyDescent="0.2">
      <c r="A553" s="289"/>
      <c r="B553" s="163">
        <v>544</v>
      </c>
      <c r="C553" s="87" t="s">
        <v>526</v>
      </c>
      <c r="D553" s="88" t="s">
        <v>360</v>
      </c>
      <c r="E553" s="89" t="s">
        <v>361</v>
      </c>
      <c r="F553" s="89">
        <v>1200</v>
      </c>
      <c r="G553" s="89">
        <v>120</v>
      </c>
      <c r="H553" s="90">
        <v>80</v>
      </c>
    </row>
    <row r="554" spans="1:8" ht="15" thickBot="1" x14ac:dyDescent="0.2">
      <c r="A554" s="289"/>
      <c r="B554" s="163">
        <v>545</v>
      </c>
      <c r="C554" s="91" t="s">
        <v>526</v>
      </c>
      <c r="D554" s="92" t="s">
        <v>362</v>
      </c>
      <c r="E554" s="93" t="s">
        <v>361</v>
      </c>
      <c r="F554" s="93">
        <v>750</v>
      </c>
      <c r="G554" s="93">
        <v>120</v>
      </c>
      <c r="H554" s="94">
        <v>80</v>
      </c>
    </row>
    <row r="555" spans="1:8" ht="15" thickBot="1" x14ac:dyDescent="0.2">
      <c r="A555" s="289"/>
      <c r="B555" s="163">
        <v>546</v>
      </c>
      <c r="C555" s="95" t="s">
        <v>526</v>
      </c>
      <c r="D555" s="96" t="s">
        <v>363</v>
      </c>
      <c r="E555" s="97" t="s">
        <v>361</v>
      </c>
      <c r="F555" s="97">
        <v>530</v>
      </c>
      <c r="G555" s="97">
        <v>120</v>
      </c>
      <c r="H555" s="98">
        <v>80</v>
      </c>
    </row>
    <row r="556" spans="1:8" ht="15" thickBot="1" x14ac:dyDescent="0.2">
      <c r="A556" s="289"/>
      <c r="B556" s="164">
        <v>547</v>
      </c>
      <c r="C556" s="75" t="s">
        <v>527</v>
      </c>
      <c r="D556" s="76" t="s">
        <v>360</v>
      </c>
      <c r="E556" s="77" t="s">
        <v>361</v>
      </c>
      <c r="F556" s="77">
        <v>800</v>
      </c>
      <c r="G556" s="77">
        <v>120</v>
      </c>
      <c r="H556" s="78">
        <v>80</v>
      </c>
    </row>
    <row r="557" spans="1:8" ht="15" thickBot="1" x14ac:dyDescent="0.2">
      <c r="A557" s="289"/>
      <c r="B557" s="164">
        <v>548</v>
      </c>
      <c r="C557" s="107" t="s">
        <v>527</v>
      </c>
      <c r="D557" s="108" t="s">
        <v>362</v>
      </c>
      <c r="E557" s="81" t="s">
        <v>361</v>
      </c>
      <c r="F557" s="81">
        <v>500</v>
      </c>
      <c r="G557" s="77">
        <v>120</v>
      </c>
      <c r="H557" s="82">
        <v>80</v>
      </c>
    </row>
    <row r="558" spans="1:8" ht="15" thickBot="1" x14ac:dyDescent="0.2">
      <c r="A558" s="289"/>
      <c r="B558" s="164">
        <v>549</v>
      </c>
      <c r="C558" s="109" t="s">
        <v>527</v>
      </c>
      <c r="D558" s="110" t="s">
        <v>363</v>
      </c>
      <c r="E558" s="85" t="s">
        <v>361</v>
      </c>
      <c r="F558" s="85">
        <v>350</v>
      </c>
      <c r="G558" s="77">
        <v>120</v>
      </c>
      <c r="H558" s="86">
        <v>80</v>
      </c>
    </row>
    <row r="559" spans="1:8" ht="15" thickBot="1" x14ac:dyDescent="0.2">
      <c r="A559" s="289"/>
      <c r="B559" s="176">
        <v>550</v>
      </c>
      <c r="C559" s="99" t="s">
        <v>528</v>
      </c>
      <c r="D559" s="100" t="s">
        <v>360</v>
      </c>
      <c r="E559" s="101" t="s">
        <v>361</v>
      </c>
      <c r="F559" s="101">
        <v>800</v>
      </c>
      <c r="G559" s="101">
        <v>100</v>
      </c>
      <c r="H559" s="102">
        <v>80</v>
      </c>
    </row>
    <row r="560" spans="1:8" ht="15" thickBot="1" x14ac:dyDescent="0.2">
      <c r="A560" s="289"/>
      <c r="B560" s="176">
        <v>551</v>
      </c>
      <c r="C560" s="103" t="s">
        <v>528</v>
      </c>
      <c r="D560" s="104" t="s">
        <v>362</v>
      </c>
      <c r="E560" s="69" t="s">
        <v>361</v>
      </c>
      <c r="F560" s="69">
        <v>460</v>
      </c>
      <c r="G560" s="69">
        <v>100</v>
      </c>
      <c r="H560" s="70">
        <v>80</v>
      </c>
    </row>
    <row r="561" spans="1:8" ht="15" thickBot="1" x14ac:dyDescent="0.2">
      <c r="A561" s="289"/>
      <c r="B561" s="176">
        <v>552</v>
      </c>
      <c r="C561" s="105" t="s">
        <v>528</v>
      </c>
      <c r="D561" s="106" t="s">
        <v>363</v>
      </c>
      <c r="E561" s="73" t="s">
        <v>361</v>
      </c>
      <c r="F561" s="73">
        <v>350</v>
      </c>
      <c r="G561" s="73">
        <v>100</v>
      </c>
      <c r="H561" s="74">
        <v>80</v>
      </c>
    </row>
    <row r="562" spans="1:8" ht="15" thickBot="1" x14ac:dyDescent="0.2">
      <c r="A562" s="289"/>
      <c r="B562" s="163">
        <v>553</v>
      </c>
      <c r="C562" s="87" t="s">
        <v>529</v>
      </c>
      <c r="D562" s="88" t="s">
        <v>360</v>
      </c>
      <c r="E562" s="89" t="s">
        <v>361</v>
      </c>
      <c r="F562" s="89">
        <v>680</v>
      </c>
      <c r="G562" s="89">
        <v>100</v>
      </c>
      <c r="H562" s="90">
        <v>80</v>
      </c>
    </row>
    <row r="563" spans="1:8" ht="15" thickBot="1" x14ac:dyDescent="0.2">
      <c r="A563" s="289"/>
      <c r="B563" s="163">
        <v>554</v>
      </c>
      <c r="C563" s="91" t="s">
        <v>529</v>
      </c>
      <c r="D563" s="92" t="s">
        <v>362</v>
      </c>
      <c r="E563" s="93" t="s">
        <v>361</v>
      </c>
      <c r="F563" s="93">
        <v>350</v>
      </c>
      <c r="G563" s="93">
        <v>100</v>
      </c>
      <c r="H563" s="94">
        <v>80</v>
      </c>
    </row>
    <row r="564" spans="1:8" ht="15" thickBot="1" x14ac:dyDescent="0.2">
      <c r="A564" s="289"/>
      <c r="B564" s="163">
        <v>555</v>
      </c>
      <c r="C564" s="95" t="s">
        <v>529</v>
      </c>
      <c r="D564" s="96" t="s">
        <v>363</v>
      </c>
      <c r="E564" s="97" t="s">
        <v>361</v>
      </c>
      <c r="F564" s="97">
        <v>300</v>
      </c>
      <c r="G564" s="97">
        <v>100</v>
      </c>
      <c r="H564" s="98">
        <v>80</v>
      </c>
    </row>
    <row r="565" spans="1:8" ht="15" thickBot="1" x14ac:dyDescent="0.2">
      <c r="A565" s="289"/>
      <c r="B565" s="164">
        <v>556</v>
      </c>
      <c r="C565" s="75" t="s">
        <v>530</v>
      </c>
      <c r="D565" s="76" t="s">
        <v>360</v>
      </c>
      <c r="E565" s="77" t="s">
        <v>361</v>
      </c>
      <c r="F565" s="77">
        <v>680</v>
      </c>
      <c r="G565" s="77">
        <v>100</v>
      </c>
      <c r="H565" s="78">
        <v>80</v>
      </c>
    </row>
    <row r="566" spans="1:8" ht="15" thickBot="1" x14ac:dyDescent="0.2">
      <c r="A566" s="289"/>
      <c r="B566" s="164">
        <v>557</v>
      </c>
      <c r="C566" s="107" t="s">
        <v>530</v>
      </c>
      <c r="D566" s="108" t="s">
        <v>362</v>
      </c>
      <c r="E566" s="81" t="s">
        <v>361</v>
      </c>
      <c r="F566" s="81">
        <v>320</v>
      </c>
      <c r="G566" s="81">
        <v>100</v>
      </c>
      <c r="H566" s="82">
        <v>80</v>
      </c>
    </row>
    <row r="567" spans="1:8" ht="15" thickBot="1" x14ac:dyDescent="0.2">
      <c r="A567" s="289"/>
      <c r="B567" s="164">
        <v>558</v>
      </c>
      <c r="C567" s="109" t="s">
        <v>530</v>
      </c>
      <c r="D567" s="110" t="s">
        <v>363</v>
      </c>
      <c r="E567" s="85" t="s">
        <v>361</v>
      </c>
      <c r="F567" s="85">
        <v>260</v>
      </c>
      <c r="G567" s="85">
        <v>100</v>
      </c>
      <c r="H567" s="86">
        <v>80</v>
      </c>
    </row>
    <row r="568" spans="1:8" ht="15" thickBot="1" x14ac:dyDescent="0.2">
      <c r="A568" s="289"/>
      <c r="B568" s="176">
        <v>559</v>
      </c>
      <c r="C568" s="99" t="s">
        <v>531</v>
      </c>
      <c r="D568" s="100" t="s">
        <v>360</v>
      </c>
      <c r="E568" s="101" t="s">
        <v>361</v>
      </c>
      <c r="F568" s="101">
        <v>600</v>
      </c>
      <c r="G568" s="101">
        <v>100</v>
      </c>
      <c r="H568" s="102">
        <v>80</v>
      </c>
    </row>
    <row r="569" spans="1:8" ht="15" thickBot="1" x14ac:dyDescent="0.2">
      <c r="A569" s="289"/>
      <c r="B569" s="176">
        <v>560</v>
      </c>
      <c r="C569" s="103" t="s">
        <v>531</v>
      </c>
      <c r="D569" s="104" t="s">
        <v>362</v>
      </c>
      <c r="E569" s="69" t="s">
        <v>361</v>
      </c>
      <c r="F569" s="69">
        <v>320</v>
      </c>
      <c r="G569" s="69">
        <v>100</v>
      </c>
      <c r="H569" s="70">
        <v>80</v>
      </c>
    </row>
    <row r="570" spans="1:8" ht="15" thickBot="1" x14ac:dyDescent="0.2">
      <c r="A570" s="289"/>
      <c r="B570" s="176">
        <v>561</v>
      </c>
      <c r="C570" s="105" t="s">
        <v>531</v>
      </c>
      <c r="D570" s="106" t="s">
        <v>363</v>
      </c>
      <c r="E570" s="73" t="s">
        <v>361</v>
      </c>
      <c r="F570" s="73">
        <v>260</v>
      </c>
      <c r="G570" s="73">
        <v>100</v>
      </c>
      <c r="H570" s="74">
        <v>80</v>
      </c>
    </row>
    <row r="571" spans="1:8" ht="15" thickBot="1" x14ac:dyDescent="0.2">
      <c r="A571" s="289"/>
      <c r="B571" s="163">
        <v>562</v>
      </c>
      <c r="C571" s="87" t="s">
        <v>532</v>
      </c>
      <c r="D571" s="88" t="s">
        <v>360</v>
      </c>
      <c r="E571" s="89" t="s">
        <v>361</v>
      </c>
      <c r="F571" s="89">
        <v>600</v>
      </c>
      <c r="G571" s="89">
        <v>100</v>
      </c>
      <c r="H571" s="90">
        <v>80</v>
      </c>
    </row>
    <row r="572" spans="1:8" ht="15" thickBot="1" x14ac:dyDescent="0.2">
      <c r="A572" s="289"/>
      <c r="B572" s="163">
        <v>563</v>
      </c>
      <c r="C572" s="91" t="s">
        <v>532</v>
      </c>
      <c r="D572" s="92" t="s">
        <v>362</v>
      </c>
      <c r="E572" s="93" t="s">
        <v>361</v>
      </c>
      <c r="F572" s="93">
        <v>300</v>
      </c>
      <c r="G572" s="93">
        <v>100</v>
      </c>
      <c r="H572" s="94">
        <v>80</v>
      </c>
    </row>
    <row r="573" spans="1:8" ht="15" thickBot="1" x14ac:dyDescent="0.2">
      <c r="A573" s="289"/>
      <c r="B573" s="163">
        <v>564</v>
      </c>
      <c r="C573" s="95" t="s">
        <v>532</v>
      </c>
      <c r="D573" s="96" t="s">
        <v>363</v>
      </c>
      <c r="E573" s="97" t="s">
        <v>361</v>
      </c>
      <c r="F573" s="97">
        <v>260</v>
      </c>
      <c r="G573" s="97">
        <v>100</v>
      </c>
      <c r="H573" s="98">
        <v>80</v>
      </c>
    </row>
    <row r="574" spans="1:8" ht="15" thickBot="1" x14ac:dyDescent="0.2">
      <c r="A574" s="289"/>
      <c r="B574" s="164">
        <v>565</v>
      </c>
      <c r="C574" s="75" t="s">
        <v>533</v>
      </c>
      <c r="D574" s="76" t="s">
        <v>360</v>
      </c>
      <c r="E574" s="77" t="s">
        <v>361</v>
      </c>
      <c r="F574" s="77">
        <v>600</v>
      </c>
      <c r="G574" s="77">
        <v>100</v>
      </c>
      <c r="H574" s="78">
        <v>80</v>
      </c>
    </row>
    <row r="575" spans="1:8" ht="15" thickBot="1" x14ac:dyDescent="0.2">
      <c r="A575" s="289"/>
      <c r="B575" s="164">
        <v>566</v>
      </c>
      <c r="C575" s="107" t="s">
        <v>533</v>
      </c>
      <c r="D575" s="108" t="s">
        <v>362</v>
      </c>
      <c r="E575" s="81" t="s">
        <v>361</v>
      </c>
      <c r="F575" s="81">
        <v>300</v>
      </c>
      <c r="G575" s="81">
        <v>100</v>
      </c>
      <c r="H575" s="82">
        <v>80</v>
      </c>
    </row>
    <row r="576" spans="1:8" ht="15" thickBot="1" x14ac:dyDescent="0.2">
      <c r="A576" s="289"/>
      <c r="B576" s="164">
        <v>567</v>
      </c>
      <c r="C576" s="109" t="s">
        <v>533</v>
      </c>
      <c r="D576" s="110" t="s">
        <v>363</v>
      </c>
      <c r="E576" s="85" t="s">
        <v>361</v>
      </c>
      <c r="F576" s="85">
        <v>230</v>
      </c>
      <c r="G576" s="85">
        <v>100</v>
      </c>
      <c r="H576" s="86">
        <v>80</v>
      </c>
    </row>
    <row r="577" spans="1:8" ht="15" thickBot="1" x14ac:dyDescent="0.2">
      <c r="A577" s="289"/>
      <c r="B577" s="176">
        <v>568</v>
      </c>
      <c r="C577" s="99" t="s">
        <v>534</v>
      </c>
      <c r="D577" s="100" t="s">
        <v>360</v>
      </c>
      <c r="E577" s="101" t="s">
        <v>361</v>
      </c>
      <c r="F577" s="101">
        <v>800</v>
      </c>
      <c r="G577" s="101">
        <v>100</v>
      </c>
      <c r="H577" s="102">
        <v>80</v>
      </c>
    </row>
    <row r="578" spans="1:8" ht="15" thickBot="1" x14ac:dyDescent="0.2">
      <c r="A578" s="289"/>
      <c r="B578" s="176">
        <v>569</v>
      </c>
      <c r="C578" s="103" t="s">
        <v>534</v>
      </c>
      <c r="D578" s="104" t="s">
        <v>362</v>
      </c>
      <c r="E578" s="69" t="s">
        <v>361</v>
      </c>
      <c r="F578" s="69">
        <v>470</v>
      </c>
      <c r="G578" s="69">
        <v>100</v>
      </c>
      <c r="H578" s="70">
        <v>80</v>
      </c>
    </row>
    <row r="579" spans="1:8" ht="15" thickBot="1" x14ac:dyDescent="0.2">
      <c r="A579" s="289"/>
      <c r="B579" s="176">
        <v>570</v>
      </c>
      <c r="C579" s="105" t="s">
        <v>534</v>
      </c>
      <c r="D579" s="106" t="s">
        <v>363</v>
      </c>
      <c r="E579" s="73" t="s">
        <v>361</v>
      </c>
      <c r="F579" s="73">
        <v>350</v>
      </c>
      <c r="G579" s="73">
        <v>100</v>
      </c>
      <c r="H579" s="74">
        <v>80</v>
      </c>
    </row>
    <row r="580" spans="1:8" ht="15" thickBot="1" x14ac:dyDescent="0.2">
      <c r="A580" s="289"/>
      <c r="B580" s="163">
        <v>571</v>
      </c>
      <c r="C580" s="87" t="s">
        <v>535</v>
      </c>
      <c r="D580" s="88" t="s">
        <v>360</v>
      </c>
      <c r="E580" s="89" t="s">
        <v>361</v>
      </c>
      <c r="F580" s="89">
        <v>700</v>
      </c>
      <c r="G580" s="89">
        <v>100</v>
      </c>
      <c r="H580" s="90">
        <v>80</v>
      </c>
    </row>
    <row r="581" spans="1:8" ht="15" thickBot="1" x14ac:dyDescent="0.2">
      <c r="A581" s="289"/>
      <c r="B581" s="163">
        <v>572</v>
      </c>
      <c r="C581" s="91" t="s">
        <v>535</v>
      </c>
      <c r="D581" s="92" t="s">
        <v>362</v>
      </c>
      <c r="E581" s="93" t="s">
        <v>361</v>
      </c>
      <c r="F581" s="93">
        <v>450</v>
      </c>
      <c r="G581" s="93">
        <v>100</v>
      </c>
      <c r="H581" s="94">
        <v>80</v>
      </c>
    </row>
    <row r="582" spans="1:8" ht="15" thickBot="1" x14ac:dyDescent="0.2">
      <c r="A582" s="289"/>
      <c r="B582" s="163">
        <v>573</v>
      </c>
      <c r="C582" s="95" t="s">
        <v>535</v>
      </c>
      <c r="D582" s="96" t="s">
        <v>363</v>
      </c>
      <c r="E582" s="97" t="s">
        <v>361</v>
      </c>
      <c r="F582" s="97">
        <v>310</v>
      </c>
      <c r="G582" s="97">
        <v>100</v>
      </c>
      <c r="H582" s="98">
        <v>80</v>
      </c>
    </row>
    <row r="583" spans="1:8" ht="15" thickBot="1" x14ac:dyDescent="0.2">
      <c r="A583" s="289"/>
      <c r="B583" s="164">
        <v>574</v>
      </c>
      <c r="C583" s="75" t="s">
        <v>536</v>
      </c>
      <c r="D583" s="76" t="s">
        <v>360</v>
      </c>
      <c r="E583" s="77" t="s">
        <v>361</v>
      </c>
      <c r="F583" s="77">
        <v>800</v>
      </c>
      <c r="G583" s="77">
        <v>120</v>
      </c>
      <c r="H583" s="78">
        <v>80</v>
      </c>
    </row>
    <row r="584" spans="1:8" ht="15" thickBot="1" x14ac:dyDescent="0.2">
      <c r="A584" s="289"/>
      <c r="B584" s="164">
        <v>575</v>
      </c>
      <c r="C584" s="107" t="s">
        <v>536</v>
      </c>
      <c r="D584" s="108" t="s">
        <v>362</v>
      </c>
      <c r="E584" s="81" t="s">
        <v>361</v>
      </c>
      <c r="F584" s="81">
        <v>500</v>
      </c>
      <c r="G584" s="81">
        <v>120</v>
      </c>
      <c r="H584" s="82">
        <v>80</v>
      </c>
    </row>
    <row r="585" spans="1:8" ht="15" thickBot="1" x14ac:dyDescent="0.2">
      <c r="A585" s="289"/>
      <c r="B585" s="164">
        <v>576</v>
      </c>
      <c r="C585" s="109" t="s">
        <v>536</v>
      </c>
      <c r="D585" s="110" t="s">
        <v>363</v>
      </c>
      <c r="E585" s="85" t="s">
        <v>361</v>
      </c>
      <c r="F585" s="85">
        <v>350</v>
      </c>
      <c r="G585" s="85">
        <v>120</v>
      </c>
      <c r="H585" s="86">
        <v>80</v>
      </c>
    </row>
    <row r="586" spans="1:8" ht="15" thickBot="1" x14ac:dyDescent="0.2">
      <c r="A586" s="289"/>
      <c r="B586" s="176">
        <v>577</v>
      </c>
      <c r="C586" s="99" t="s">
        <v>537</v>
      </c>
      <c r="D586" s="100" t="s">
        <v>360</v>
      </c>
      <c r="E586" s="101" t="s">
        <v>361</v>
      </c>
      <c r="F586" s="101">
        <v>600</v>
      </c>
      <c r="G586" s="101">
        <v>120</v>
      </c>
      <c r="H586" s="102">
        <v>80</v>
      </c>
    </row>
    <row r="587" spans="1:8" ht="15" thickBot="1" x14ac:dyDescent="0.2">
      <c r="A587" s="289"/>
      <c r="B587" s="176">
        <v>578</v>
      </c>
      <c r="C587" s="103" t="s">
        <v>537</v>
      </c>
      <c r="D587" s="104" t="s">
        <v>362</v>
      </c>
      <c r="E587" s="69" t="s">
        <v>361</v>
      </c>
      <c r="F587" s="69">
        <v>350</v>
      </c>
      <c r="G587" s="69">
        <v>120</v>
      </c>
      <c r="H587" s="70">
        <v>80</v>
      </c>
    </row>
    <row r="588" spans="1:8" ht="15" thickBot="1" x14ac:dyDescent="0.2">
      <c r="A588" s="289"/>
      <c r="B588" s="176">
        <v>579</v>
      </c>
      <c r="C588" s="105" t="s">
        <v>537</v>
      </c>
      <c r="D588" s="106" t="s">
        <v>363</v>
      </c>
      <c r="E588" s="73" t="s">
        <v>361</v>
      </c>
      <c r="F588" s="73">
        <v>300</v>
      </c>
      <c r="G588" s="73">
        <v>120</v>
      </c>
      <c r="H588" s="74">
        <v>80</v>
      </c>
    </row>
    <row r="589" spans="1:8" ht="15" thickBot="1" x14ac:dyDescent="0.2">
      <c r="A589" s="289"/>
      <c r="B589" s="163">
        <v>580</v>
      </c>
      <c r="C589" s="87" t="s">
        <v>538</v>
      </c>
      <c r="D589" s="88" t="s">
        <v>360</v>
      </c>
      <c r="E589" s="89" t="s">
        <v>361</v>
      </c>
      <c r="F589" s="89">
        <v>600</v>
      </c>
      <c r="G589" s="89">
        <v>120</v>
      </c>
      <c r="H589" s="90">
        <v>80</v>
      </c>
    </row>
    <row r="590" spans="1:8" ht="15" thickBot="1" x14ac:dyDescent="0.2">
      <c r="A590" s="289"/>
      <c r="B590" s="163">
        <v>581</v>
      </c>
      <c r="C590" s="91" t="s">
        <v>538</v>
      </c>
      <c r="D590" s="92" t="s">
        <v>362</v>
      </c>
      <c r="E590" s="93" t="s">
        <v>361</v>
      </c>
      <c r="F590" s="93">
        <v>350</v>
      </c>
      <c r="G590" s="93">
        <v>120</v>
      </c>
      <c r="H590" s="94">
        <v>80</v>
      </c>
    </row>
    <row r="591" spans="1:8" ht="15" thickBot="1" x14ac:dyDescent="0.2">
      <c r="A591" s="289"/>
      <c r="B591" s="163">
        <v>582</v>
      </c>
      <c r="C591" s="95" t="s">
        <v>538</v>
      </c>
      <c r="D591" s="96" t="s">
        <v>363</v>
      </c>
      <c r="E591" s="97" t="s">
        <v>361</v>
      </c>
      <c r="F591" s="97">
        <v>250</v>
      </c>
      <c r="G591" s="97">
        <v>120</v>
      </c>
      <c r="H591" s="98">
        <v>80</v>
      </c>
    </row>
    <row r="592" spans="1:8" ht="15" thickBot="1" x14ac:dyDescent="0.2">
      <c r="A592" s="289"/>
      <c r="B592" s="164">
        <v>583</v>
      </c>
      <c r="C592" s="75" t="s">
        <v>539</v>
      </c>
      <c r="D592" s="76" t="s">
        <v>360</v>
      </c>
      <c r="E592" s="77" t="s">
        <v>361</v>
      </c>
      <c r="F592" s="77">
        <v>600</v>
      </c>
      <c r="G592" s="77">
        <v>120</v>
      </c>
      <c r="H592" s="78">
        <v>80</v>
      </c>
    </row>
    <row r="593" spans="1:8" ht="15" thickBot="1" x14ac:dyDescent="0.2">
      <c r="A593" s="289"/>
      <c r="B593" s="164">
        <v>584</v>
      </c>
      <c r="C593" s="107" t="s">
        <v>539</v>
      </c>
      <c r="D593" s="108" t="s">
        <v>362</v>
      </c>
      <c r="E593" s="81" t="s">
        <v>361</v>
      </c>
      <c r="F593" s="81">
        <v>300</v>
      </c>
      <c r="G593" s="81">
        <v>120</v>
      </c>
      <c r="H593" s="82">
        <v>80</v>
      </c>
    </row>
    <row r="594" spans="1:8" ht="15" thickBot="1" x14ac:dyDescent="0.2">
      <c r="A594" s="289"/>
      <c r="B594" s="164">
        <v>585</v>
      </c>
      <c r="C594" s="109" t="s">
        <v>539</v>
      </c>
      <c r="D594" s="110" t="s">
        <v>363</v>
      </c>
      <c r="E594" s="85" t="s">
        <v>361</v>
      </c>
      <c r="F594" s="85">
        <v>250</v>
      </c>
      <c r="G594" s="85">
        <v>120</v>
      </c>
      <c r="H594" s="86">
        <v>80</v>
      </c>
    </row>
    <row r="595" spans="1:8" ht="15" thickBot="1" x14ac:dyDescent="0.2">
      <c r="A595" s="289"/>
      <c r="B595" s="176">
        <v>586</v>
      </c>
      <c r="C595" s="99" t="s">
        <v>540</v>
      </c>
      <c r="D595" s="100" t="s">
        <v>360</v>
      </c>
      <c r="E595" s="101" t="s">
        <v>361</v>
      </c>
      <c r="F595" s="101">
        <v>600</v>
      </c>
      <c r="G595" s="101">
        <v>120</v>
      </c>
      <c r="H595" s="102">
        <v>80</v>
      </c>
    </row>
    <row r="596" spans="1:8" ht="15" thickBot="1" x14ac:dyDescent="0.2">
      <c r="A596" s="289"/>
      <c r="B596" s="176">
        <v>587</v>
      </c>
      <c r="C596" s="103" t="s">
        <v>540</v>
      </c>
      <c r="D596" s="104" t="s">
        <v>362</v>
      </c>
      <c r="E596" s="69" t="s">
        <v>361</v>
      </c>
      <c r="F596" s="69">
        <v>300</v>
      </c>
      <c r="G596" s="69">
        <v>120</v>
      </c>
      <c r="H596" s="70">
        <v>80</v>
      </c>
    </row>
    <row r="597" spans="1:8" ht="15" thickBot="1" x14ac:dyDescent="0.2">
      <c r="A597" s="289"/>
      <c r="B597" s="176">
        <v>588</v>
      </c>
      <c r="C597" s="105" t="s">
        <v>540</v>
      </c>
      <c r="D597" s="106" t="s">
        <v>363</v>
      </c>
      <c r="E597" s="73" t="s">
        <v>361</v>
      </c>
      <c r="F597" s="73">
        <v>200</v>
      </c>
      <c r="G597" s="73">
        <v>120</v>
      </c>
      <c r="H597" s="74">
        <v>80</v>
      </c>
    </row>
    <row r="598" spans="1:8" ht="15" thickBot="1" x14ac:dyDescent="0.2">
      <c r="A598" s="289"/>
      <c r="B598" s="163">
        <v>589</v>
      </c>
      <c r="C598" s="87" t="s">
        <v>541</v>
      </c>
      <c r="D598" s="88" t="s">
        <v>360</v>
      </c>
      <c r="E598" s="89" t="s">
        <v>361</v>
      </c>
      <c r="F598" s="89">
        <v>1200</v>
      </c>
      <c r="G598" s="89">
        <v>120</v>
      </c>
      <c r="H598" s="90">
        <v>80</v>
      </c>
    </row>
    <row r="599" spans="1:8" ht="15" thickBot="1" x14ac:dyDescent="0.2">
      <c r="A599" s="289"/>
      <c r="B599" s="163">
        <v>590</v>
      </c>
      <c r="C599" s="91" t="s">
        <v>541</v>
      </c>
      <c r="D599" s="92" t="s">
        <v>362</v>
      </c>
      <c r="E599" s="93" t="s">
        <v>361</v>
      </c>
      <c r="F599" s="93">
        <v>750</v>
      </c>
      <c r="G599" s="93">
        <v>120</v>
      </c>
      <c r="H599" s="94">
        <v>80</v>
      </c>
    </row>
    <row r="600" spans="1:8" ht="15" thickBot="1" x14ac:dyDescent="0.2">
      <c r="A600" s="289"/>
      <c r="B600" s="163">
        <v>591</v>
      </c>
      <c r="C600" s="95" t="s">
        <v>541</v>
      </c>
      <c r="D600" s="96" t="s">
        <v>363</v>
      </c>
      <c r="E600" s="97" t="s">
        <v>361</v>
      </c>
      <c r="F600" s="97">
        <v>530</v>
      </c>
      <c r="G600" s="97">
        <v>120</v>
      </c>
      <c r="H600" s="98">
        <v>80</v>
      </c>
    </row>
    <row r="601" spans="1:8" ht="15" thickBot="1" x14ac:dyDescent="0.2">
      <c r="A601" s="289"/>
      <c r="B601" s="164">
        <v>592</v>
      </c>
      <c r="C601" s="75" t="s">
        <v>542</v>
      </c>
      <c r="D601" s="76" t="s">
        <v>360</v>
      </c>
      <c r="E601" s="77" t="s">
        <v>361</v>
      </c>
      <c r="F601" s="77">
        <v>900</v>
      </c>
      <c r="G601" s="77">
        <v>120</v>
      </c>
      <c r="H601" s="78">
        <v>80</v>
      </c>
    </row>
    <row r="602" spans="1:8" ht="15" thickBot="1" x14ac:dyDescent="0.2">
      <c r="A602" s="289"/>
      <c r="B602" s="164">
        <v>593</v>
      </c>
      <c r="C602" s="107" t="s">
        <v>542</v>
      </c>
      <c r="D602" s="108" t="s">
        <v>362</v>
      </c>
      <c r="E602" s="81" t="s">
        <v>361</v>
      </c>
      <c r="F602" s="81">
        <v>525</v>
      </c>
      <c r="G602" s="81">
        <v>120</v>
      </c>
      <c r="H602" s="82">
        <v>80</v>
      </c>
    </row>
    <row r="603" spans="1:8" ht="15" thickBot="1" x14ac:dyDescent="0.2">
      <c r="A603" s="289"/>
      <c r="B603" s="164">
        <v>594</v>
      </c>
      <c r="C603" s="109" t="s">
        <v>542</v>
      </c>
      <c r="D603" s="110" t="s">
        <v>363</v>
      </c>
      <c r="E603" s="85" t="s">
        <v>361</v>
      </c>
      <c r="F603" s="85">
        <v>450</v>
      </c>
      <c r="G603" s="85">
        <v>120</v>
      </c>
      <c r="H603" s="86">
        <v>80</v>
      </c>
    </row>
    <row r="604" spans="1:8" ht="15" thickBot="1" x14ac:dyDescent="0.2">
      <c r="A604" s="289"/>
      <c r="B604" s="176">
        <v>595</v>
      </c>
      <c r="C604" s="99" t="s">
        <v>543</v>
      </c>
      <c r="D604" s="100" t="s">
        <v>360</v>
      </c>
      <c r="E604" s="101" t="s">
        <v>361</v>
      </c>
      <c r="F604" s="101">
        <v>900</v>
      </c>
      <c r="G604" s="101">
        <v>120</v>
      </c>
      <c r="H604" s="102">
        <v>80</v>
      </c>
    </row>
    <row r="605" spans="1:8" ht="15" thickBot="1" x14ac:dyDescent="0.2">
      <c r="A605" s="289"/>
      <c r="B605" s="176">
        <v>596</v>
      </c>
      <c r="C605" s="103" t="s">
        <v>543</v>
      </c>
      <c r="D605" s="104" t="s">
        <v>362</v>
      </c>
      <c r="E605" s="69" t="s">
        <v>361</v>
      </c>
      <c r="F605" s="69">
        <v>525</v>
      </c>
      <c r="G605" s="69">
        <v>120</v>
      </c>
      <c r="H605" s="70">
        <v>80</v>
      </c>
    </row>
    <row r="606" spans="1:8" ht="15" thickBot="1" x14ac:dyDescent="0.2">
      <c r="A606" s="289"/>
      <c r="B606" s="176">
        <v>597</v>
      </c>
      <c r="C606" s="105" t="s">
        <v>543</v>
      </c>
      <c r="D606" s="106" t="s">
        <v>363</v>
      </c>
      <c r="E606" s="73" t="s">
        <v>361</v>
      </c>
      <c r="F606" s="73">
        <v>375</v>
      </c>
      <c r="G606" s="73">
        <v>120</v>
      </c>
      <c r="H606" s="74">
        <v>80</v>
      </c>
    </row>
    <row r="607" spans="1:8" ht="15" thickBot="1" x14ac:dyDescent="0.2">
      <c r="A607" s="289"/>
      <c r="B607" s="163">
        <v>598</v>
      </c>
      <c r="C607" s="87" t="s">
        <v>544</v>
      </c>
      <c r="D607" s="88" t="s">
        <v>360</v>
      </c>
      <c r="E607" s="89" t="s">
        <v>361</v>
      </c>
      <c r="F607" s="89">
        <v>900</v>
      </c>
      <c r="G607" s="89">
        <v>120</v>
      </c>
      <c r="H607" s="90">
        <v>80</v>
      </c>
    </row>
    <row r="608" spans="1:8" ht="15" thickBot="1" x14ac:dyDescent="0.2">
      <c r="A608" s="289"/>
      <c r="B608" s="163">
        <v>599</v>
      </c>
      <c r="C608" s="91" t="s">
        <v>544</v>
      </c>
      <c r="D608" s="92" t="s">
        <v>362</v>
      </c>
      <c r="E608" s="93" t="s">
        <v>361</v>
      </c>
      <c r="F608" s="93">
        <v>450</v>
      </c>
      <c r="G608" s="93">
        <v>120</v>
      </c>
      <c r="H608" s="94">
        <v>80</v>
      </c>
    </row>
    <row r="609" spans="1:8" ht="15" thickBot="1" x14ac:dyDescent="0.2">
      <c r="A609" s="289"/>
      <c r="B609" s="163">
        <v>600</v>
      </c>
      <c r="C609" s="95" t="s">
        <v>544</v>
      </c>
      <c r="D609" s="96" t="s">
        <v>363</v>
      </c>
      <c r="E609" s="97" t="s">
        <v>361</v>
      </c>
      <c r="F609" s="97">
        <v>375</v>
      </c>
      <c r="G609" s="97">
        <v>120</v>
      </c>
      <c r="H609" s="98">
        <v>80</v>
      </c>
    </row>
    <row r="610" spans="1:8" ht="15" thickBot="1" x14ac:dyDescent="0.2">
      <c r="A610" s="289"/>
      <c r="B610" s="164">
        <v>601</v>
      </c>
      <c r="C610" s="75" t="s">
        <v>545</v>
      </c>
      <c r="D610" s="76" t="s">
        <v>360</v>
      </c>
      <c r="E610" s="77" t="s">
        <v>361</v>
      </c>
      <c r="F610" s="77">
        <v>900</v>
      </c>
      <c r="G610" s="77">
        <v>120</v>
      </c>
      <c r="H610" s="78">
        <v>80</v>
      </c>
    </row>
    <row r="611" spans="1:8" ht="15" thickBot="1" x14ac:dyDescent="0.2">
      <c r="A611" s="289"/>
      <c r="B611" s="164">
        <v>602</v>
      </c>
      <c r="C611" s="107" t="s">
        <v>545</v>
      </c>
      <c r="D611" s="108" t="s">
        <v>362</v>
      </c>
      <c r="E611" s="81" t="s">
        <v>361</v>
      </c>
      <c r="F611" s="81">
        <v>450</v>
      </c>
      <c r="G611" s="81">
        <v>120</v>
      </c>
      <c r="H611" s="82">
        <v>80</v>
      </c>
    </row>
    <row r="612" spans="1:8" ht="15" thickBot="1" x14ac:dyDescent="0.2">
      <c r="A612" s="289"/>
      <c r="B612" s="164">
        <v>603</v>
      </c>
      <c r="C612" s="109" t="s">
        <v>545</v>
      </c>
      <c r="D612" s="110" t="s">
        <v>363</v>
      </c>
      <c r="E612" s="85" t="s">
        <v>361</v>
      </c>
      <c r="F612" s="85">
        <v>300</v>
      </c>
      <c r="G612" s="85">
        <v>120</v>
      </c>
      <c r="H612" s="86">
        <v>80</v>
      </c>
    </row>
    <row r="613" spans="1:8" ht="15" thickBot="1" x14ac:dyDescent="0.2">
      <c r="A613" s="289"/>
      <c r="B613" s="176">
        <v>604</v>
      </c>
      <c r="C613" s="99" t="s">
        <v>546</v>
      </c>
      <c r="D613" s="100" t="s">
        <v>360</v>
      </c>
      <c r="E613" s="101" t="s">
        <v>361</v>
      </c>
      <c r="F613" s="101">
        <v>800</v>
      </c>
      <c r="G613" s="101">
        <v>100</v>
      </c>
      <c r="H613" s="102">
        <v>80</v>
      </c>
    </row>
    <row r="614" spans="1:8" ht="15" thickBot="1" x14ac:dyDescent="0.2">
      <c r="A614" s="289"/>
      <c r="B614" s="176">
        <v>605</v>
      </c>
      <c r="C614" s="103" t="s">
        <v>546</v>
      </c>
      <c r="D614" s="104" t="s">
        <v>362</v>
      </c>
      <c r="E614" s="69" t="s">
        <v>361</v>
      </c>
      <c r="F614" s="69">
        <v>470</v>
      </c>
      <c r="G614" s="69">
        <v>100</v>
      </c>
      <c r="H614" s="70">
        <v>80</v>
      </c>
    </row>
    <row r="615" spans="1:8" ht="15" thickBot="1" x14ac:dyDescent="0.2">
      <c r="A615" s="289"/>
      <c r="B615" s="176">
        <v>606</v>
      </c>
      <c r="C615" s="105" t="s">
        <v>546</v>
      </c>
      <c r="D615" s="106" t="s">
        <v>363</v>
      </c>
      <c r="E615" s="73" t="s">
        <v>361</v>
      </c>
      <c r="F615" s="73">
        <v>350</v>
      </c>
      <c r="G615" s="73">
        <v>100</v>
      </c>
      <c r="H615" s="74">
        <v>80</v>
      </c>
    </row>
    <row r="616" spans="1:8" ht="15" thickBot="1" x14ac:dyDescent="0.2">
      <c r="A616" s="289"/>
      <c r="B616" s="163">
        <v>607</v>
      </c>
      <c r="C616" s="87" t="s">
        <v>547</v>
      </c>
      <c r="D616" s="88" t="s">
        <v>360</v>
      </c>
      <c r="E616" s="89" t="s">
        <v>361</v>
      </c>
      <c r="F616" s="89">
        <v>800</v>
      </c>
      <c r="G616" s="89">
        <v>100</v>
      </c>
      <c r="H616" s="90">
        <v>80</v>
      </c>
    </row>
    <row r="617" spans="1:8" ht="15" thickBot="1" x14ac:dyDescent="0.2">
      <c r="A617" s="289"/>
      <c r="B617" s="163">
        <v>608</v>
      </c>
      <c r="C617" s="91" t="s">
        <v>547</v>
      </c>
      <c r="D617" s="92" t="s">
        <v>362</v>
      </c>
      <c r="E617" s="93" t="s">
        <v>361</v>
      </c>
      <c r="F617" s="93">
        <v>430</v>
      </c>
      <c r="G617" s="93">
        <v>100</v>
      </c>
      <c r="H617" s="94">
        <v>80</v>
      </c>
    </row>
    <row r="618" spans="1:8" ht="15" thickBot="1" x14ac:dyDescent="0.2">
      <c r="A618" s="289"/>
      <c r="B618" s="163">
        <v>609</v>
      </c>
      <c r="C618" s="95" t="s">
        <v>547</v>
      </c>
      <c r="D618" s="96" t="s">
        <v>363</v>
      </c>
      <c r="E618" s="97" t="s">
        <v>361</v>
      </c>
      <c r="F618" s="97">
        <v>330</v>
      </c>
      <c r="G618" s="97">
        <v>100</v>
      </c>
      <c r="H618" s="98">
        <v>80</v>
      </c>
    </row>
    <row r="619" spans="1:8" ht="15" thickBot="1" x14ac:dyDescent="0.2">
      <c r="A619" s="289"/>
      <c r="B619" s="164">
        <v>610</v>
      </c>
      <c r="C619" s="75" t="s">
        <v>548</v>
      </c>
      <c r="D619" s="76" t="s">
        <v>360</v>
      </c>
      <c r="E619" s="77" t="s">
        <v>361</v>
      </c>
      <c r="F619" s="77">
        <v>800</v>
      </c>
      <c r="G619" s="77">
        <v>120</v>
      </c>
      <c r="H619" s="78">
        <v>80</v>
      </c>
    </row>
    <row r="620" spans="1:8" ht="15" thickBot="1" x14ac:dyDescent="0.2">
      <c r="A620" s="289"/>
      <c r="B620" s="164">
        <v>611</v>
      </c>
      <c r="C620" s="107" t="s">
        <v>548</v>
      </c>
      <c r="D620" s="108" t="s">
        <v>362</v>
      </c>
      <c r="E620" s="81" t="s">
        <v>361</v>
      </c>
      <c r="F620" s="81">
        <v>480</v>
      </c>
      <c r="G620" s="81">
        <v>120</v>
      </c>
      <c r="H620" s="82">
        <v>80</v>
      </c>
    </row>
    <row r="621" spans="1:8" ht="15" thickBot="1" x14ac:dyDescent="0.2">
      <c r="A621" s="289"/>
      <c r="B621" s="164">
        <v>612</v>
      </c>
      <c r="C621" s="109" t="s">
        <v>548</v>
      </c>
      <c r="D621" s="110" t="s">
        <v>363</v>
      </c>
      <c r="E621" s="85" t="s">
        <v>361</v>
      </c>
      <c r="F621" s="85">
        <v>350</v>
      </c>
      <c r="G621" s="85">
        <v>120</v>
      </c>
      <c r="H621" s="86">
        <v>80</v>
      </c>
    </row>
    <row r="622" spans="1:8" ht="15" thickBot="1" x14ac:dyDescent="0.2">
      <c r="A622" s="289"/>
      <c r="B622" s="176">
        <v>613</v>
      </c>
      <c r="C622" s="99" t="s">
        <v>549</v>
      </c>
      <c r="D622" s="100" t="s">
        <v>360</v>
      </c>
      <c r="E622" s="101" t="s">
        <v>361</v>
      </c>
      <c r="F622" s="101">
        <v>800</v>
      </c>
      <c r="G622" s="101">
        <v>120</v>
      </c>
      <c r="H622" s="102">
        <v>80</v>
      </c>
    </row>
    <row r="623" spans="1:8" ht="15" thickBot="1" x14ac:dyDescent="0.2">
      <c r="A623" s="289"/>
      <c r="B623" s="176">
        <v>614</v>
      </c>
      <c r="C623" s="103" t="s">
        <v>549</v>
      </c>
      <c r="D623" s="104" t="s">
        <v>362</v>
      </c>
      <c r="E623" s="69" t="s">
        <v>361</v>
      </c>
      <c r="F623" s="69">
        <v>480</v>
      </c>
      <c r="G623" s="69">
        <v>120</v>
      </c>
      <c r="H623" s="70">
        <v>80</v>
      </c>
    </row>
    <row r="624" spans="1:8" ht="15" thickBot="1" x14ac:dyDescent="0.2">
      <c r="A624" s="289"/>
      <c r="B624" s="176">
        <v>615</v>
      </c>
      <c r="C624" s="105" t="s">
        <v>549</v>
      </c>
      <c r="D624" s="106" t="s">
        <v>363</v>
      </c>
      <c r="E624" s="73" t="s">
        <v>361</v>
      </c>
      <c r="F624" s="73">
        <v>340</v>
      </c>
      <c r="G624" s="73">
        <v>120</v>
      </c>
      <c r="H624" s="74">
        <v>80</v>
      </c>
    </row>
    <row r="625" spans="1:8" ht="15" thickBot="1" x14ac:dyDescent="0.2">
      <c r="A625" s="289"/>
      <c r="B625" s="163">
        <v>616</v>
      </c>
      <c r="C625" s="87" t="s">
        <v>550</v>
      </c>
      <c r="D625" s="88" t="s">
        <v>360</v>
      </c>
      <c r="E625" s="89" t="s">
        <v>361</v>
      </c>
      <c r="F625" s="89">
        <v>800</v>
      </c>
      <c r="G625" s="89">
        <v>120</v>
      </c>
      <c r="H625" s="90">
        <v>80</v>
      </c>
    </row>
    <row r="626" spans="1:8" ht="15" thickBot="1" x14ac:dyDescent="0.2">
      <c r="A626" s="289"/>
      <c r="B626" s="163">
        <v>617</v>
      </c>
      <c r="C626" s="91" t="s">
        <v>550</v>
      </c>
      <c r="D626" s="92" t="s">
        <v>362</v>
      </c>
      <c r="E626" s="93" t="s">
        <v>361</v>
      </c>
      <c r="F626" s="93">
        <v>480</v>
      </c>
      <c r="G626" s="93">
        <v>120</v>
      </c>
      <c r="H626" s="94">
        <v>80</v>
      </c>
    </row>
    <row r="627" spans="1:8" ht="15" thickBot="1" x14ac:dyDescent="0.2">
      <c r="A627" s="289"/>
      <c r="B627" s="163">
        <v>618</v>
      </c>
      <c r="C627" s="95" t="s">
        <v>550</v>
      </c>
      <c r="D627" s="96" t="s">
        <v>363</v>
      </c>
      <c r="E627" s="97" t="s">
        <v>361</v>
      </c>
      <c r="F627" s="97">
        <v>320</v>
      </c>
      <c r="G627" s="97">
        <v>120</v>
      </c>
      <c r="H627" s="98">
        <v>80</v>
      </c>
    </row>
    <row r="628" spans="1:8" ht="15" thickBot="1" x14ac:dyDescent="0.2">
      <c r="A628" s="289"/>
      <c r="B628" s="164">
        <v>619</v>
      </c>
      <c r="C628" s="75" t="s">
        <v>551</v>
      </c>
      <c r="D628" s="76" t="s">
        <v>360</v>
      </c>
      <c r="E628" s="77" t="s">
        <v>361</v>
      </c>
      <c r="F628" s="77">
        <v>780</v>
      </c>
      <c r="G628" s="77">
        <v>120</v>
      </c>
      <c r="H628" s="78">
        <v>80</v>
      </c>
    </row>
    <row r="629" spans="1:8" ht="15" thickBot="1" x14ac:dyDescent="0.2">
      <c r="A629" s="289"/>
      <c r="B629" s="164">
        <v>620</v>
      </c>
      <c r="C629" s="107" t="s">
        <v>551</v>
      </c>
      <c r="D629" s="108" t="s">
        <v>362</v>
      </c>
      <c r="E629" s="81" t="s">
        <v>361</v>
      </c>
      <c r="F629" s="81">
        <v>480</v>
      </c>
      <c r="G629" s="81">
        <v>120</v>
      </c>
      <c r="H629" s="82">
        <v>80</v>
      </c>
    </row>
    <row r="630" spans="1:8" ht="15" thickBot="1" x14ac:dyDescent="0.2">
      <c r="A630" s="289"/>
      <c r="B630" s="164">
        <v>621</v>
      </c>
      <c r="C630" s="109" t="s">
        <v>551</v>
      </c>
      <c r="D630" s="110" t="s">
        <v>363</v>
      </c>
      <c r="E630" s="85" t="s">
        <v>361</v>
      </c>
      <c r="F630" s="85">
        <v>300</v>
      </c>
      <c r="G630" s="85">
        <v>120</v>
      </c>
      <c r="H630" s="86">
        <v>80</v>
      </c>
    </row>
    <row r="631" spans="1:8" ht="15" thickBot="1" x14ac:dyDescent="0.2">
      <c r="A631" s="289"/>
      <c r="B631" s="176">
        <v>622</v>
      </c>
      <c r="C631" s="99" t="s">
        <v>552</v>
      </c>
      <c r="D631" s="100" t="s">
        <v>360</v>
      </c>
      <c r="E631" s="101" t="s">
        <v>361</v>
      </c>
      <c r="F631" s="101">
        <v>700</v>
      </c>
      <c r="G631" s="101">
        <v>120</v>
      </c>
      <c r="H631" s="102">
        <v>80</v>
      </c>
    </row>
    <row r="632" spans="1:8" ht="15" thickBot="1" x14ac:dyDescent="0.2">
      <c r="A632" s="289"/>
      <c r="B632" s="176">
        <v>623</v>
      </c>
      <c r="C632" s="103" t="s">
        <v>552</v>
      </c>
      <c r="D632" s="104" t="s">
        <v>362</v>
      </c>
      <c r="E632" s="69" t="s">
        <v>361</v>
      </c>
      <c r="F632" s="69">
        <v>450</v>
      </c>
      <c r="G632" s="69">
        <v>120</v>
      </c>
      <c r="H632" s="70">
        <v>80</v>
      </c>
    </row>
    <row r="633" spans="1:8" ht="15" thickBot="1" x14ac:dyDescent="0.2">
      <c r="A633" s="289"/>
      <c r="B633" s="176">
        <v>624</v>
      </c>
      <c r="C633" s="105" t="s">
        <v>552</v>
      </c>
      <c r="D633" s="106" t="s">
        <v>363</v>
      </c>
      <c r="E633" s="73" t="s">
        <v>361</v>
      </c>
      <c r="F633" s="73">
        <v>300</v>
      </c>
      <c r="G633" s="73">
        <v>120</v>
      </c>
      <c r="H633" s="74">
        <v>80</v>
      </c>
    </row>
    <row r="634" spans="1:8" ht="15" thickBot="1" x14ac:dyDescent="0.2">
      <c r="A634" s="289"/>
      <c r="B634" s="163">
        <v>625</v>
      </c>
      <c r="C634" s="87" t="s">
        <v>553</v>
      </c>
      <c r="D634" s="88" t="s">
        <v>360</v>
      </c>
      <c r="E634" s="89" t="s">
        <v>361</v>
      </c>
      <c r="F634" s="89">
        <v>700</v>
      </c>
      <c r="G634" s="89">
        <v>120</v>
      </c>
      <c r="H634" s="90">
        <v>80</v>
      </c>
    </row>
    <row r="635" spans="1:8" ht="15" thickBot="1" x14ac:dyDescent="0.2">
      <c r="A635" s="289"/>
      <c r="B635" s="163">
        <v>626</v>
      </c>
      <c r="C635" s="91" t="s">
        <v>553</v>
      </c>
      <c r="D635" s="92" t="s">
        <v>362</v>
      </c>
      <c r="E635" s="93" t="s">
        <v>361</v>
      </c>
      <c r="F635" s="93">
        <v>400</v>
      </c>
      <c r="G635" s="93">
        <v>120</v>
      </c>
      <c r="H635" s="94">
        <v>80</v>
      </c>
    </row>
    <row r="636" spans="1:8" ht="15" thickBot="1" x14ac:dyDescent="0.2">
      <c r="A636" s="289"/>
      <c r="B636" s="163">
        <v>627</v>
      </c>
      <c r="C636" s="95" t="s">
        <v>553</v>
      </c>
      <c r="D636" s="96" t="s">
        <v>363</v>
      </c>
      <c r="E636" s="97" t="s">
        <v>361</v>
      </c>
      <c r="F636" s="97">
        <v>300</v>
      </c>
      <c r="G636" s="97">
        <v>120</v>
      </c>
      <c r="H636" s="98">
        <v>80</v>
      </c>
    </row>
  </sheetData>
  <sheetProtection password="C76F" sheet="1" objects="1" scenarios="1"/>
  <mergeCells count="29">
    <mergeCell ref="A133:A207"/>
    <mergeCell ref="A208:A260"/>
    <mergeCell ref="A261:A281"/>
    <mergeCell ref="J9:J11"/>
    <mergeCell ref="J12:J14"/>
    <mergeCell ref="J15:J17"/>
    <mergeCell ref="J6:J8"/>
    <mergeCell ref="A1:A3"/>
    <mergeCell ref="A4:A68"/>
    <mergeCell ref="A69:A132"/>
    <mergeCell ref="K12:K14"/>
    <mergeCell ref="K15:K17"/>
    <mergeCell ref="K18:K20"/>
    <mergeCell ref="A325:A636"/>
    <mergeCell ref="J21:J23"/>
    <mergeCell ref="K21:K23"/>
    <mergeCell ref="L1:L2"/>
    <mergeCell ref="M1:M2"/>
    <mergeCell ref="J1:K2"/>
    <mergeCell ref="J18:J20"/>
    <mergeCell ref="K3:K5"/>
    <mergeCell ref="K6:K8"/>
    <mergeCell ref="K9:K11"/>
    <mergeCell ref="A282:A324"/>
    <mergeCell ref="B1:B2"/>
    <mergeCell ref="C1:C2"/>
    <mergeCell ref="D1:D2"/>
    <mergeCell ref="E1:E2"/>
    <mergeCell ref="J3:J5"/>
  </mergeCells>
  <phoneticPr fontId="40" type="noConversion"/>
  <pageMargins left="0.75" right="0.75" top="1" bottom="1" header="0.5" footer="0.5"/>
  <pageSetup paperSize="9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A94B-2E5B-4572-B091-1DF3BE8597FA}">
  <dimension ref="A1:U19"/>
  <sheetViews>
    <sheetView workbookViewId="0">
      <selection activeCell="N18" sqref="N18:U19"/>
    </sheetView>
  </sheetViews>
  <sheetFormatPr defaultColWidth="9" defaultRowHeight="14.25" x14ac:dyDescent="0.15"/>
  <cols>
    <col min="16" max="16" width="20.625" customWidth="1"/>
  </cols>
  <sheetData>
    <row r="1" spans="1:19" ht="27" x14ac:dyDescent="0.3">
      <c r="B1" s="325" t="s">
        <v>377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19" ht="27" customHeight="1" x14ac:dyDescent="0.15">
      <c r="A2" s="321">
        <v>1</v>
      </c>
      <c r="B2" s="322" t="s">
        <v>378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6"/>
      <c r="P2" s="6"/>
      <c r="Q2" s="6"/>
      <c r="R2" s="6"/>
      <c r="S2" s="6"/>
    </row>
    <row r="3" spans="1:19" ht="27" customHeight="1" x14ac:dyDescent="0.15">
      <c r="A3" s="321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6"/>
      <c r="P3" s="6"/>
      <c r="Q3" s="6"/>
      <c r="R3" s="6"/>
      <c r="S3" s="6"/>
    </row>
    <row r="4" spans="1:19" ht="27" customHeight="1" x14ac:dyDescent="0.15">
      <c r="A4" s="321">
        <v>2</v>
      </c>
      <c r="B4" s="322" t="s">
        <v>379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6"/>
      <c r="Q4" s="6"/>
      <c r="R4" s="6"/>
      <c r="S4" s="6"/>
    </row>
    <row r="5" spans="1:19" ht="27" customHeight="1" x14ac:dyDescent="0.15">
      <c r="A5" s="321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6"/>
      <c r="Q5" s="6"/>
      <c r="R5" s="6"/>
      <c r="S5" s="6"/>
    </row>
    <row r="6" spans="1:19" ht="27" customHeight="1" x14ac:dyDescent="0.15">
      <c r="A6" s="321">
        <v>3</v>
      </c>
      <c r="B6" s="322" t="s">
        <v>380</v>
      </c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6"/>
      <c r="P6" s="6"/>
      <c r="Q6" s="6"/>
      <c r="R6" s="6"/>
      <c r="S6" s="6"/>
    </row>
    <row r="7" spans="1:19" ht="27" customHeight="1" x14ac:dyDescent="0.15">
      <c r="A7" s="321"/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6"/>
      <c r="P7" s="6"/>
      <c r="Q7" s="6"/>
      <c r="R7" s="6"/>
      <c r="S7" s="6"/>
    </row>
    <row r="8" spans="1:19" ht="27" customHeight="1" x14ac:dyDescent="0.15">
      <c r="A8" s="321">
        <v>4</v>
      </c>
      <c r="B8" s="323" t="s">
        <v>381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6"/>
      <c r="P8" s="6"/>
      <c r="Q8" s="6"/>
      <c r="R8" s="6"/>
      <c r="S8" s="6"/>
    </row>
    <row r="9" spans="1:19" ht="27" customHeight="1" x14ac:dyDescent="0.15">
      <c r="A9" s="321"/>
      <c r="B9" s="323"/>
      <c r="C9" s="323"/>
      <c r="D9" s="323"/>
      <c r="E9" s="323"/>
      <c r="F9" s="323"/>
      <c r="G9" s="323"/>
      <c r="H9" s="323"/>
      <c r="I9" s="323"/>
      <c r="J9" s="323"/>
      <c r="K9" s="323"/>
      <c r="L9" s="323"/>
      <c r="M9" s="323"/>
      <c r="N9" s="323"/>
      <c r="O9" s="6"/>
      <c r="P9" s="6"/>
      <c r="Q9" s="6"/>
      <c r="R9" s="6"/>
      <c r="S9" s="6"/>
    </row>
    <row r="10" spans="1:19" ht="27" customHeight="1" x14ac:dyDescent="0.15">
      <c r="A10" s="321">
        <v>5</v>
      </c>
      <c r="B10" s="322" t="s">
        <v>382</v>
      </c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6"/>
      <c r="R10" s="6"/>
      <c r="S10" s="6"/>
    </row>
    <row r="11" spans="1:19" ht="27" customHeight="1" x14ac:dyDescent="0.15">
      <c r="A11" s="321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6"/>
      <c r="R11" s="6"/>
      <c r="S11" s="6"/>
    </row>
    <row r="12" spans="1:19" ht="27" customHeight="1" x14ac:dyDescent="0.15">
      <c r="A12" s="321">
        <v>6</v>
      </c>
      <c r="B12" s="323" t="s">
        <v>383</v>
      </c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</row>
    <row r="13" spans="1:19" ht="27" customHeight="1" x14ac:dyDescent="0.15">
      <c r="A13" s="321"/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</row>
    <row r="14" spans="1:19" ht="27" customHeight="1" x14ac:dyDescent="0.3">
      <c r="A14" s="321">
        <v>7</v>
      </c>
      <c r="B14" s="322" t="s">
        <v>384</v>
      </c>
      <c r="C14" s="322"/>
      <c r="D14" s="322"/>
      <c r="E14" s="322"/>
      <c r="F14" s="322"/>
      <c r="G14" s="322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27" customHeight="1" x14ac:dyDescent="0.3">
      <c r="A15" s="321"/>
      <c r="B15" s="322"/>
      <c r="C15" s="322"/>
      <c r="D15" s="322"/>
      <c r="E15" s="322"/>
      <c r="F15" s="322"/>
      <c r="G15" s="322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27" customHeight="1" x14ac:dyDescent="0.3">
      <c r="A16" s="321">
        <v>8</v>
      </c>
      <c r="B16" s="323" t="s">
        <v>385</v>
      </c>
      <c r="C16" s="323"/>
      <c r="D16" s="323"/>
      <c r="E16" s="323"/>
      <c r="F16" s="323"/>
      <c r="G16" s="323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21" ht="27" customHeight="1" x14ac:dyDescent="0.3">
      <c r="A17" s="321"/>
      <c r="B17" s="323"/>
      <c r="C17" s="323"/>
      <c r="D17" s="323"/>
      <c r="E17" s="323"/>
      <c r="F17" s="323"/>
      <c r="G17" s="323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21" ht="14.25" customHeight="1" x14ac:dyDescent="0.15">
      <c r="A18" s="321"/>
      <c r="B18" s="324"/>
      <c r="C18" s="324"/>
      <c r="D18" s="324"/>
      <c r="E18" s="324"/>
      <c r="F18" s="324"/>
      <c r="G18" s="324"/>
      <c r="N18" s="325" t="s">
        <v>574</v>
      </c>
      <c r="O18" s="325"/>
      <c r="P18" s="325"/>
      <c r="Q18" s="325"/>
      <c r="R18" s="325"/>
      <c r="S18" s="325"/>
      <c r="T18" s="325"/>
      <c r="U18" s="325"/>
    </row>
    <row r="19" spans="1:21" ht="14.25" customHeight="1" x14ac:dyDescent="0.15">
      <c r="A19" s="321"/>
      <c r="B19" s="324"/>
      <c r="C19" s="324"/>
      <c r="D19" s="324"/>
      <c r="E19" s="324"/>
      <c r="F19" s="324"/>
      <c r="G19" s="324"/>
      <c r="N19" s="325"/>
      <c r="O19" s="325"/>
      <c r="P19" s="325"/>
      <c r="Q19" s="325"/>
      <c r="R19" s="325"/>
      <c r="S19" s="325"/>
      <c r="T19" s="325"/>
      <c r="U19" s="325"/>
    </row>
  </sheetData>
  <sheetProtection password="C76F" sheet="1" objects="1" scenarios="1" selectLockedCells="1" selectUnlockedCells="1"/>
  <mergeCells count="20">
    <mergeCell ref="B1:N1"/>
    <mergeCell ref="A2:A3"/>
    <mergeCell ref="A4:A5"/>
    <mergeCell ref="A6:A7"/>
    <mergeCell ref="A8:A9"/>
    <mergeCell ref="B2:N3"/>
    <mergeCell ref="B6:N7"/>
    <mergeCell ref="B8:N9"/>
    <mergeCell ref="B4:O5"/>
    <mergeCell ref="A12:A13"/>
    <mergeCell ref="A14:A15"/>
    <mergeCell ref="A16:A17"/>
    <mergeCell ref="A18:A19"/>
    <mergeCell ref="B10:P11"/>
    <mergeCell ref="B16:G17"/>
    <mergeCell ref="B18:G19"/>
    <mergeCell ref="N18:U19"/>
    <mergeCell ref="B12:S13"/>
    <mergeCell ref="B14:G15"/>
    <mergeCell ref="A10:A11"/>
  </mergeCells>
  <phoneticPr fontId="40" type="noConversion"/>
  <pageMargins left="0.75" right="0.75" top="1" bottom="1" header="0.5" footer="0.5"/>
  <pageSetup paperSize="512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A94BA-B5FD-4B01-8B62-F00B9FFBBDC3}">
  <dimension ref="A1:S36"/>
  <sheetViews>
    <sheetView workbookViewId="0">
      <selection activeCell="X24" sqref="X24"/>
    </sheetView>
  </sheetViews>
  <sheetFormatPr defaultColWidth="9" defaultRowHeight="14.25" x14ac:dyDescent="0.15"/>
  <cols>
    <col min="14" max="14" width="4" customWidth="1"/>
    <col min="15" max="15" width="1.375" hidden="1" customWidth="1"/>
    <col min="16" max="19" width="9" hidden="1" customWidth="1"/>
  </cols>
  <sheetData>
    <row r="1" spans="1:19" x14ac:dyDescent="0.15">
      <c r="A1" s="326" t="s">
        <v>386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x14ac:dyDescent="0.15">
      <c r="A2" s="327"/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</row>
    <row r="3" spans="1:19" x14ac:dyDescent="0.15">
      <c r="A3" s="327"/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</row>
    <row r="4" spans="1:19" x14ac:dyDescent="0.15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</row>
    <row r="5" spans="1:19" x14ac:dyDescent="0.15">
      <c r="A5" s="327"/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</row>
    <row r="6" spans="1:19" x14ac:dyDescent="0.15">
      <c r="A6" s="327"/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</row>
    <row r="7" spans="1:19" x14ac:dyDescent="0.15">
      <c r="A7" s="327"/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</row>
    <row r="8" spans="1:19" x14ac:dyDescent="0.15">
      <c r="A8" s="327"/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</row>
    <row r="9" spans="1:19" x14ac:dyDescent="0.15">
      <c r="A9" s="327"/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</row>
    <row r="10" spans="1:19" x14ac:dyDescent="0.15">
      <c r="A10" s="327"/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</row>
    <row r="11" spans="1:19" x14ac:dyDescent="0.15">
      <c r="A11" s="327"/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</row>
    <row r="12" spans="1:19" x14ac:dyDescent="0.15">
      <c r="A12" s="327"/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</row>
    <row r="13" spans="1:19" x14ac:dyDescent="0.15">
      <c r="A13" s="327"/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</row>
    <row r="14" spans="1:19" x14ac:dyDescent="0.15">
      <c r="A14" s="327"/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</row>
    <row r="15" spans="1:19" x14ac:dyDescent="0.15">
      <c r="A15" s="327"/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</row>
    <row r="16" spans="1:19" x14ac:dyDescent="0.15">
      <c r="A16" s="327"/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</row>
    <row r="17" spans="1:19" x14ac:dyDescent="0.15">
      <c r="A17" s="327"/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</row>
    <row r="18" spans="1:19" x14ac:dyDescent="0.15">
      <c r="A18" s="327"/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</row>
    <row r="19" spans="1:19" x14ac:dyDescent="0.15">
      <c r="A19" s="327"/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</row>
    <row r="20" spans="1:19" x14ac:dyDescent="0.15">
      <c r="A20" s="327"/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</row>
    <row r="21" spans="1:19" x14ac:dyDescent="0.15">
      <c r="A21" s="327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</row>
    <row r="22" spans="1:19" x14ac:dyDescent="0.15">
      <c r="A22" s="327"/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</row>
    <row r="23" spans="1:19" x14ac:dyDescent="0.15">
      <c r="A23" s="327"/>
      <c r="B23" s="327"/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</row>
    <row r="24" spans="1:19" x14ac:dyDescent="0.15">
      <c r="A24" s="327"/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</row>
    <row r="25" spans="1:19" x14ac:dyDescent="0.15">
      <c r="A25" s="327"/>
      <c r="B25" s="327"/>
      <c r="C25" s="327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</row>
    <row r="26" spans="1:19" x14ac:dyDescent="0.15">
      <c r="A26" s="327"/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</row>
    <row r="27" spans="1:19" x14ac:dyDescent="0.15">
      <c r="A27" s="327"/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</row>
    <row r="28" spans="1:19" x14ac:dyDescent="0.15">
      <c r="A28" s="327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</row>
    <row r="29" spans="1:19" x14ac:dyDescent="0.15">
      <c r="A29" s="327"/>
      <c r="B29" s="327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</row>
    <row r="30" spans="1:19" x14ac:dyDescent="0.15">
      <c r="A30" s="327"/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</row>
    <row r="31" spans="1:19" x14ac:dyDescent="0.15">
      <c r="A31" s="327"/>
      <c r="B31" s="327"/>
      <c r="C31" s="327"/>
      <c r="D31" s="327"/>
      <c r="E31" s="327"/>
      <c r="F31" s="327"/>
      <c r="G31" s="327"/>
      <c r="H31" s="327"/>
      <c r="I31" s="327"/>
      <c r="J31" s="327"/>
      <c r="K31" s="327"/>
      <c r="L31" s="327"/>
      <c r="M31" s="327"/>
      <c r="N31" s="327"/>
      <c r="O31" s="327"/>
      <c r="P31" s="327"/>
      <c r="Q31" s="327"/>
      <c r="R31" s="327"/>
      <c r="S31" s="327"/>
    </row>
    <row r="32" spans="1:19" x14ac:dyDescent="0.15">
      <c r="A32" s="327"/>
      <c r="B32" s="327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7"/>
      <c r="Q32" s="327"/>
      <c r="R32" s="327"/>
      <c r="S32" s="327"/>
    </row>
    <row r="33" spans="1:19" x14ac:dyDescent="0.15">
      <c r="A33" s="327"/>
      <c r="B33" s="327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</row>
    <row r="34" spans="1:19" x14ac:dyDescent="0.15">
      <c r="A34" s="327"/>
      <c r="B34" s="327"/>
      <c r="C34" s="327"/>
      <c r="D34" s="327"/>
      <c r="E34" s="327"/>
      <c r="F34" s="327"/>
      <c r="G34" s="327"/>
      <c r="H34" s="327"/>
      <c r="I34" s="327"/>
      <c r="J34" s="327"/>
      <c r="K34" s="327"/>
      <c r="L34" s="327"/>
      <c r="M34" s="327"/>
      <c r="N34" s="327"/>
      <c r="O34" s="327"/>
      <c r="P34" s="327"/>
      <c r="Q34" s="327"/>
      <c r="R34" s="327"/>
      <c r="S34" s="327"/>
    </row>
    <row r="35" spans="1:19" x14ac:dyDescent="0.15">
      <c r="A35" s="327"/>
      <c r="B35" s="327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</row>
    <row r="36" spans="1:19" x14ac:dyDescent="0.15">
      <c r="A36" s="327"/>
      <c r="B36" s="327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7"/>
      <c r="Q36" s="327"/>
      <c r="R36" s="327"/>
      <c r="S36" s="327"/>
    </row>
  </sheetData>
  <sheetProtection password="C76F" sheet="1" objects="1" scenarios="1" selectLockedCells="1" selectUnlockedCells="1"/>
  <mergeCells count="1">
    <mergeCell ref="A1:S36"/>
  </mergeCells>
  <phoneticPr fontId="40" type="noConversion"/>
  <pageMargins left="0.75" right="0.75" top="1" bottom="1" header="0.5" footer="0.5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C5F9-0FEF-4038-B369-03F177AD0E1E}">
  <dimension ref="A1:M60"/>
  <sheetViews>
    <sheetView workbookViewId="0">
      <selection activeCell="N19" sqref="N19"/>
    </sheetView>
  </sheetViews>
  <sheetFormatPr defaultColWidth="9" defaultRowHeight="14.25" x14ac:dyDescent="0.15"/>
  <cols>
    <col min="12" max="12" width="18.625" customWidth="1"/>
  </cols>
  <sheetData>
    <row r="1" spans="1:13" x14ac:dyDescent="0.15">
      <c r="A1" s="328" t="s">
        <v>387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4"/>
    </row>
    <row r="2" spans="1:13" x14ac:dyDescent="0.15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4"/>
    </row>
    <row r="3" spans="1:13" x14ac:dyDescent="0.15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4"/>
    </row>
    <row r="4" spans="1:13" x14ac:dyDescent="0.15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4"/>
    </row>
    <row r="5" spans="1:13" x14ac:dyDescent="0.15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4"/>
    </row>
    <row r="6" spans="1:13" x14ac:dyDescent="0.15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4"/>
    </row>
    <row r="7" spans="1:13" x14ac:dyDescent="0.15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4"/>
    </row>
    <row r="8" spans="1:13" x14ac:dyDescent="0.15">
      <c r="A8" s="270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4"/>
    </row>
    <row r="9" spans="1:13" x14ac:dyDescent="0.15">
      <c r="A9" s="270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4"/>
    </row>
    <row r="10" spans="1:13" x14ac:dyDescent="0.15">
      <c r="A10" s="270"/>
      <c r="B10" s="270"/>
      <c r="C10" s="270"/>
      <c r="D10" s="270"/>
      <c r="E10" s="270"/>
      <c r="F10" s="270"/>
      <c r="G10" s="270"/>
      <c r="H10" s="270"/>
      <c r="I10" s="270"/>
      <c r="J10" s="270"/>
      <c r="K10" s="270"/>
      <c r="L10" s="270"/>
      <c r="M10" s="4"/>
    </row>
    <row r="11" spans="1:13" x14ac:dyDescent="0.15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4"/>
    </row>
    <row r="12" spans="1:13" x14ac:dyDescent="0.15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4"/>
    </row>
    <row r="13" spans="1:13" x14ac:dyDescent="0.15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4"/>
    </row>
    <row r="14" spans="1:13" x14ac:dyDescent="0.15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4"/>
    </row>
    <row r="15" spans="1:13" x14ac:dyDescent="0.15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4"/>
    </row>
    <row r="16" spans="1:13" x14ac:dyDescent="0.15">
      <c r="A16" s="270"/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4"/>
    </row>
    <row r="17" spans="1:13" x14ac:dyDescent="0.15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4"/>
    </row>
    <row r="18" spans="1:13" x14ac:dyDescent="0.15">
      <c r="A18" s="270"/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4"/>
    </row>
    <row r="19" spans="1:13" x14ac:dyDescent="0.15">
      <c r="A19" s="270"/>
      <c r="B19" s="270"/>
      <c r="C19" s="270"/>
      <c r="D19" s="270"/>
      <c r="E19" s="270"/>
      <c r="F19" s="270"/>
      <c r="G19" s="270"/>
      <c r="H19" s="270"/>
      <c r="I19" s="270"/>
      <c r="J19" s="270"/>
      <c r="K19" s="270"/>
      <c r="L19" s="270"/>
      <c r="M19" s="4"/>
    </row>
    <row r="20" spans="1:13" x14ac:dyDescent="0.15">
      <c r="A20" s="270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4"/>
    </row>
    <row r="21" spans="1:13" x14ac:dyDescent="0.15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4"/>
    </row>
    <row r="22" spans="1:13" x14ac:dyDescent="0.15">
      <c r="A22" s="270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4"/>
    </row>
    <row r="23" spans="1:13" x14ac:dyDescent="0.15">
      <c r="A23" s="270"/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4"/>
    </row>
    <row r="24" spans="1:13" x14ac:dyDescent="0.15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4"/>
    </row>
    <row r="25" spans="1:13" x14ac:dyDescent="0.15">
      <c r="A25" s="270"/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4"/>
    </row>
    <row r="26" spans="1:13" x14ac:dyDescent="0.15">
      <c r="A26" s="270"/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4"/>
    </row>
    <row r="27" spans="1:13" x14ac:dyDescent="0.15">
      <c r="A27" s="270"/>
      <c r="B27" s="270"/>
      <c r="C27" s="270"/>
      <c r="D27" s="270"/>
      <c r="E27" s="270"/>
      <c r="F27" s="270"/>
      <c r="G27" s="270"/>
      <c r="H27" s="270"/>
      <c r="I27" s="270"/>
      <c r="J27" s="270"/>
      <c r="K27" s="270"/>
      <c r="L27" s="270"/>
      <c r="M27" s="4"/>
    </row>
    <row r="28" spans="1:13" x14ac:dyDescent="0.15">
      <c r="A28" s="270"/>
      <c r="B28" s="270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4"/>
    </row>
    <row r="29" spans="1:13" x14ac:dyDescent="0.15">
      <c r="A29" s="270"/>
      <c r="B29" s="270"/>
      <c r="C29" s="270"/>
      <c r="D29" s="270"/>
      <c r="E29" s="270"/>
      <c r="F29" s="270"/>
      <c r="G29" s="270"/>
      <c r="H29" s="270"/>
      <c r="I29" s="270"/>
      <c r="J29" s="270"/>
      <c r="K29" s="270"/>
      <c r="L29" s="270"/>
      <c r="M29" s="4"/>
    </row>
    <row r="30" spans="1:13" x14ac:dyDescent="0.15">
      <c r="A30" s="270"/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4"/>
    </row>
    <row r="31" spans="1:13" x14ac:dyDescent="0.15">
      <c r="A31" s="270"/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4"/>
    </row>
    <row r="32" spans="1:13" x14ac:dyDescent="0.15">
      <c r="A32" s="270"/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4"/>
    </row>
    <row r="33" spans="1:13" x14ac:dyDescent="0.15">
      <c r="A33" s="270"/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4"/>
    </row>
    <row r="34" spans="1:13" x14ac:dyDescent="0.15">
      <c r="A34" s="270"/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4"/>
    </row>
    <row r="35" spans="1:13" x14ac:dyDescent="0.15">
      <c r="A35" s="270"/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4"/>
    </row>
    <row r="36" spans="1:13" x14ac:dyDescent="0.15">
      <c r="A36" s="270"/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4"/>
    </row>
    <row r="37" spans="1:13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</sheetData>
  <sheetProtection password="C76F" sheet="1" objects="1" scenarios="1" selectLockedCells="1" selectUnlockedCells="1"/>
  <mergeCells count="1">
    <mergeCell ref="A1:L36"/>
  </mergeCells>
  <phoneticPr fontId="40" type="noConversion"/>
  <pageMargins left="0.75" right="0.75" top="1" bottom="1" header="0.5" footer="0.5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7BF6-CCB6-4563-BD11-0A6F1AFFB714}">
  <dimension ref="A1:I84"/>
  <sheetViews>
    <sheetView topLeftCell="A47" workbookViewId="0">
      <selection activeCell="J71" sqref="J71"/>
    </sheetView>
  </sheetViews>
  <sheetFormatPr defaultColWidth="9" defaultRowHeight="14.25" x14ac:dyDescent="0.15"/>
  <cols>
    <col min="8" max="8" width="19.75" customWidth="1"/>
    <col min="9" max="9" width="25.25" customWidth="1"/>
  </cols>
  <sheetData>
    <row r="1" spans="1:9" ht="27" x14ac:dyDescent="0.3">
      <c r="A1" s="325" t="s">
        <v>388</v>
      </c>
      <c r="B1" s="325"/>
      <c r="C1" s="325"/>
      <c r="D1" s="325"/>
      <c r="E1" s="325"/>
      <c r="F1" s="325"/>
      <c r="G1" s="325"/>
      <c r="H1" s="325"/>
      <c r="I1" s="325"/>
    </row>
    <row r="2" spans="1:9" ht="19.5" x14ac:dyDescent="0.3">
      <c r="A2" s="331" t="s">
        <v>389</v>
      </c>
      <c r="B2" s="331"/>
      <c r="C2" s="331"/>
      <c r="D2" s="331"/>
      <c r="E2" s="331"/>
      <c r="F2" s="331"/>
      <c r="G2" s="331"/>
      <c r="H2" s="331"/>
      <c r="I2" s="331"/>
    </row>
    <row r="3" spans="1:9" ht="19.5" x14ac:dyDescent="0.3">
      <c r="A3" s="332" t="s">
        <v>390</v>
      </c>
      <c r="B3" s="332"/>
      <c r="C3" s="332"/>
      <c r="D3" s="332"/>
      <c r="E3" s="332"/>
      <c r="F3" s="332"/>
      <c r="G3" s="332"/>
      <c r="H3" s="332"/>
    </row>
    <row r="4" spans="1:9" ht="18.75" x14ac:dyDescent="0.3">
      <c r="A4" s="1"/>
    </row>
    <row r="5" spans="1:9" ht="19.5" x14ac:dyDescent="0.3">
      <c r="A5" s="331" t="s">
        <v>391</v>
      </c>
      <c r="B5" s="331"/>
      <c r="C5" s="331"/>
      <c r="D5" s="331"/>
      <c r="E5" s="331"/>
      <c r="F5" s="331"/>
      <c r="G5" s="331"/>
      <c r="H5" s="331"/>
      <c r="I5" s="331"/>
    </row>
    <row r="6" spans="1:9" ht="19.5" x14ac:dyDescent="0.3">
      <c r="A6" s="338" t="s">
        <v>392</v>
      </c>
      <c r="B6" s="338"/>
      <c r="C6" s="338"/>
      <c r="D6" s="338"/>
      <c r="E6" s="338"/>
      <c r="F6" s="338"/>
      <c r="G6" s="338"/>
      <c r="H6" s="338"/>
    </row>
    <row r="7" spans="1:9" ht="18.75" x14ac:dyDescent="0.3">
      <c r="A7" s="1"/>
    </row>
    <row r="8" spans="1:9" ht="19.5" x14ac:dyDescent="0.3">
      <c r="A8" s="331" t="s">
        <v>393</v>
      </c>
      <c r="B8" s="331"/>
      <c r="C8" s="331"/>
      <c r="D8" s="331"/>
      <c r="E8" s="331"/>
      <c r="F8" s="331"/>
      <c r="G8" s="331"/>
      <c r="H8" s="331"/>
      <c r="I8" s="331"/>
    </row>
    <row r="9" spans="1:9" ht="19.5" x14ac:dyDescent="0.3">
      <c r="A9" s="2" t="s">
        <v>394</v>
      </c>
      <c r="B9" s="2"/>
      <c r="C9" s="2"/>
      <c r="D9" s="2"/>
      <c r="E9" s="2"/>
      <c r="F9" s="2"/>
      <c r="G9" s="2"/>
      <c r="H9" s="2"/>
    </row>
    <row r="10" spans="1:9" ht="18.75" x14ac:dyDescent="0.3">
      <c r="A10" s="1"/>
    </row>
    <row r="11" spans="1:9" ht="19.5" x14ac:dyDescent="0.3">
      <c r="A11" s="331" t="s">
        <v>395</v>
      </c>
      <c r="B11" s="331"/>
      <c r="C11" s="331"/>
      <c r="D11" s="331"/>
      <c r="E11" s="331"/>
      <c r="F11" s="331"/>
      <c r="G11" s="331"/>
      <c r="H11" s="331"/>
      <c r="I11" s="331"/>
    </row>
    <row r="12" spans="1:9" ht="19.5" x14ac:dyDescent="0.3">
      <c r="A12" s="338" t="s">
        <v>396</v>
      </c>
      <c r="B12" s="338"/>
      <c r="C12" s="338"/>
      <c r="D12" s="338"/>
      <c r="E12" s="338"/>
      <c r="F12" s="338"/>
      <c r="G12" s="338"/>
      <c r="H12" s="338"/>
      <c r="I12" s="338"/>
    </row>
    <row r="13" spans="1:9" ht="18.75" x14ac:dyDescent="0.3">
      <c r="A13" s="1"/>
    </row>
    <row r="14" spans="1:9" ht="19.5" x14ac:dyDescent="0.3">
      <c r="A14" s="331" t="s">
        <v>397</v>
      </c>
      <c r="B14" s="331"/>
      <c r="C14" s="331"/>
      <c r="D14" s="331"/>
      <c r="E14" s="331"/>
      <c r="F14" s="331"/>
      <c r="G14" s="331"/>
      <c r="H14" s="331"/>
      <c r="I14" s="331"/>
    </row>
    <row r="15" spans="1:9" ht="19.5" x14ac:dyDescent="0.3">
      <c r="A15" s="335" t="s">
        <v>398</v>
      </c>
      <c r="B15" s="335"/>
      <c r="C15" s="335"/>
      <c r="D15" s="335"/>
      <c r="E15" s="335"/>
      <c r="F15" s="335"/>
      <c r="G15" s="335"/>
      <c r="H15" s="335"/>
      <c r="I15" s="335"/>
    </row>
    <row r="16" spans="1:9" ht="19.5" x14ac:dyDescent="0.3">
      <c r="A16" s="335" t="s">
        <v>399</v>
      </c>
      <c r="B16" s="335"/>
      <c r="C16" s="335"/>
      <c r="D16" s="335"/>
      <c r="E16" s="335"/>
      <c r="F16" s="335"/>
      <c r="G16" s="335"/>
      <c r="H16" s="335"/>
      <c r="I16" s="335"/>
    </row>
    <row r="17" spans="1:9" ht="19.5" x14ac:dyDescent="0.3">
      <c r="A17" s="335" t="s">
        <v>400</v>
      </c>
      <c r="B17" s="335"/>
      <c r="C17" s="335"/>
      <c r="D17" s="335"/>
      <c r="E17" s="335"/>
      <c r="F17" s="335"/>
      <c r="G17" s="335"/>
      <c r="H17" s="335"/>
      <c r="I17" s="335"/>
    </row>
    <row r="18" spans="1:9" ht="19.5" x14ac:dyDescent="0.3">
      <c r="A18" s="335" t="s">
        <v>401</v>
      </c>
      <c r="B18" s="335"/>
      <c r="C18" s="335"/>
      <c r="D18" s="335"/>
      <c r="E18" s="335"/>
      <c r="F18" s="335"/>
      <c r="G18" s="335"/>
      <c r="H18" s="335"/>
      <c r="I18" s="335"/>
    </row>
    <row r="19" spans="1:9" ht="18.75" x14ac:dyDescent="0.3">
      <c r="A19" s="1"/>
    </row>
    <row r="20" spans="1:9" ht="19.5" x14ac:dyDescent="0.3">
      <c r="A20" s="331" t="s">
        <v>402</v>
      </c>
      <c r="B20" s="331"/>
      <c r="C20" s="331"/>
      <c r="D20" s="331"/>
      <c r="E20" s="331"/>
      <c r="F20" s="331"/>
      <c r="G20" s="331"/>
      <c r="H20" s="331"/>
      <c r="I20" s="331"/>
    </row>
    <row r="21" spans="1:9" ht="69" customHeight="1" x14ac:dyDescent="0.3">
      <c r="A21" s="333" t="s">
        <v>403</v>
      </c>
      <c r="B21" s="333"/>
      <c r="C21" s="333"/>
      <c r="D21" s="333"/>
      <c r="E21" s="333"/>
      <c r="F21" s="333"/>
      <c r="G21" s="333"/>
      <c r="H21" s="333"/>
      <c r="I21" s="333"/>
    </row>
    <row r="22" spans="1:9" ht="19.5" x14ac:dyDescent="0.3">
      <c r="A22" s="332" t="s">
        <v>404</v>
      </c>
      <c r="B22" s="332"/>
      <c r="C22" s="332"/>
      <c r="D22" s="332"/>
      <c r="E22" s="332"/>
      <c r="F22" s="332"/>
      <c r="G22" s="332"/>
      <c r="H22" s="332"/>
      <c r="I22" s="332"/>
    </row>
    <row r="23" spans="1:9" ht="18.75" x14ac:dyDescent="0.3">
      <c r="A23" s="1"/>
    </row>
    <row r="24" spans="1:9" ht="45" customHeight="1" x14ac:dyDescent="0.3">
      <c r="A24" s="336" t="s">
        <v>405</v>
      </c>
      <c r="B24" s="336"/>
      <c r="C24" s="336"/>
      <c r="D24" s="336"/>
      <c r="E24" s="336"/>
      <c r="F24" s="336"/>
      <c r="G24" s="336"/>
      <c r="H24" s="336"/>
      <c r="I24" s="336"/>
    </row>
    <row r="25" spans="1:9" ht="18.75" x14ac:dyDescent="0.25">
      <c r="A25" s="335" t="s">
        <v>406</v>
      </c>
      <c r="B25" s="335"/>
      <c r="C25" s="335"/>
      <c r="D25" s="335"/>
      <c r="E25" s="335"/>
      <c r="F25" s="335"/>
      <c r="G25" s="335"/>
      <c r="H25" s="335"/>
      <c r="I25" s="335"/>
    </row>
    <row r="26" spans="1:9" ht="39.75" customHeight="1" x14ac:dyDescent="0.3">
      <c r="A26" s="337" t="s">
        <v>407</v>
      </c>
      <c r="B26" s="337"/>
      <c r="C26" s="337"/>
      <c r="D26" s="337"/>
      <c r="E26" s="337"/>
      <c r="F26" s="337"/>
      <c r="G26" s="337"/>
      <c r="H26" s="337"/>
      <c r="I26" s="337"/>
    </row>
    <row r="27" spans="1:9" ht="24" customHeight="1" x14ac:dyDescent="0.3">
      <c r="A27" s="333" t="s">
        <v>408</v>
      </c>
      <c r="B27" s="333"/>
      <c r="C27" s="333"/>
      <c r="D27" s="333"/>
      <c r="E27" s="333"/>
      <c r="F27" s="333"/>
      <c r="G27" s="333"/>
      <c r="H27" s="333"/>
      <c r="I27" s="333"/>
    </row>
    <row r="28" spans="1:9" ht="18.75" x14ac:dyDescent="0.3">
      <c r="A28" s="1"/>
    </row>
    <row r="29" spans="1:9" ht="19.5" x14ac:dyDescent="0.3">
      <c r="A29" s="331" t="s">
        <v>409</v>
      </c>
      <c r="B29" s="331"/>
      <c r="C29" s="331"/>
      <c r="D29" s="331"/>
      <c r="E29" s="331"/>
      <c r="F29" s="331"/>
      <c r="G29" s="331"/>
      <c r="H29" s="331"/>
      <c r="I29" s="331"/>
    </row>
    <row r="30" spans="1:9" ht="19.5" x14ac:dyDescent="0.3">
      <c r="A30" s="335" t="s">
        <v>410</v>
      </c>
      <c r="B30" s="335"/>
      <c r="C30" s="335"/>
      <c r="D30" s="335"/>
      <c r="E30" s="335"/>
      <c r="F30" s="335"/>
      <c r="G30" s="335"/>
      <c r="H30" s="335"/>
      <c r="I30" s="335"/>
    </row>
    <row r="31" spans="1:9" ht="19.5" x14ac:dyDescent="0.3">
      <c r="A31" s="335" t="s">
        <v>411</v>
      </c>
      <c r="B31" s="335"/>
      <c r="C31" s="335"/>
      <c r="D31" s="335"/>
      <c r="E31" s="335"/>
      <c r="F31" s="335"/>
      <c r="G31" s="335"/>
      <c r="H31" s="335"/>
      <c r="I31" s="335"/>
    </row>
    <row r="32" spans="1:9" ht="19.5" x14ac:dyDescent="0.3">
      <c r="A32" s="335" t="s">
        <v>412</v>
      </c>
      <c r="B32" s="335"/>
      <c r="C32" s="335"/>
      <c r="D32" s="335"/>
      <c r="E32" s="335"/>
      <c r="F32" s="335"/>
      <c r="G32" s="335"/>
      <c r="H32" s="335"/>
      <c r="I32" s="335"/>
    </row>
    <row r="33" spans="1:9" ht="18.75" x14ac:dyDescent="0.25">
      <c r="A33" s="335" t="s">
        <v>413</v>
      </c>
      <c r="B33" s="335"/>
      <c r="C33" s="335"/>
      <c r="D33" s="335"/>
      <c r="E33" s="335"/>
      <c r="F33" s="335"/>
      <c r="G33" s="335"/>
      <c r="H33" s="335"/>
      <c r="I33" s="335"/>
    </row>
    <row r="34" spans="1:9" ht="18.75" x14ac:dyDescent="0.3">
      <c r="A34" s="1"/>
    </row>
    <row r="35" spans="1:9" ht="19.5" x14ac:dyDescent="0.3">
      <c r="A35" s="331" t="s">
        <v>414</v>
      </c>
      <c r="B35" s="331"/>
      <c r="C35" s="331"/>
      <c r="D35" s="331"/>
      <c r="E35" s="331"/>
      <c r="F35" s="331"/>
      <c r="G35" s="331"/>
      <c r="H35" s="331"/>
      <c r="I35" s="331"/>
    </row>
    <row r="36" spans="1:9" ht="19.5" x14ac:dyDescent="0.3">
      <c r="A36" s="335" t="s">
        <v>415</v>
      </c>
      <c r="B36" s="335"/>
      <c r="C36" s="335"/>
      <c r="D36" s="335"/>
      <c r="E36" s="335"/>
      <c r="F36" s="335"/>
      <c r="G36" s="335"/>
      <c r="H36" s="335"/>
      <c r="I36" s="335"/>
    </row>
    <row r="37" spans="1:9" ht="43.5" customHeight="1" x14ac:dyDescent="0.25">
      <c r="A37" s="330" t="s">
        <v>416</v>
      </c>
      <c r="B37" s="330"/>
      <c r="C37" s="330"/>
      <c r="D37" s="330"/>
      <c r="E37" s="330"/>
      <c r="F37" s="330"/>
      <c r="G37" s="330"/>
      <c r="H37" s="330"/>
      <c r="I37" s="330"/>
    </row>
    <row r="38" spans="1:9" ht="42" customHeight="1" x14ac:dyDescent="0.25">
      <c r="A38" s="330" t="s">
        <v>417</v>
      </c>
      <c r="B38" s="330"/>
      <c r="C38" s="330"/>
      <c r="D38" s="330"/>
      <c r="E38" s="330"/>
      <c r="F38" s="330"/>
      <c r="G38" s="330"/>
      <c r="H38" s="330"/>
      <c r="I38" s="330"/>
    </row>
    <row r="39" spans="1:9" ht="18.75" x14ac:dyDescent="0.3">
      <c r="A39" s="1"/>
    </row>
    <row r="40" spans="1:9" ht="19.5" x14ac:dyDescent="0.3">
      <c r="A40" s="331" t="s">
        <v>418</v>
      </c>
      <c r="B40" s="331"/>
      <c r="C40" s="331"/>
      <c r="D40" s="331"/>
      <c r="E40" s="331"/>
      <c r="F40" s="331"/>
      <c r="G40" s="331"/>
      <c r="H40" s="331"/>
      <c r="I40" s="331"/>
    </row>
    <row r="41" spans="1:9" ht="19.5" x14ac:dyDescent="0.3">
      <c r="A41" s="335" t="s">
        <v>419</v>
      </c>
      <c r="B41" s="335"/>
      <c r="C41" s="335"/>
      <c r="D41" s="335"/>
      <c r="E41" s="335"/>
      <c r="F41" s="335"/>
      <c r="G41" s="335"/>
      <c r="H41" s="335"/>
      <c r="I41" s="335"/>
    </row>
    <row r="42" spans="1:9" ht="40.5" customHeight="1" x14ac:dyDescent="0.3">
      <c r="A42" s="333" t="s">
        <v>420</v>
      </c>
      <c r="B42" s="333"/>
      <c r="C42" s="333"/>
      <c r="D42" s="333"/>
      <c r="E42" s="333"/>
      <c r="F42" s="333"/>
      <c r="G42" s="333"/>
      <c r="H42" s="333"/>
      <c r="I42" s="333"/>
    </row>
    <row r="43" spans="1:9" ht="19.5" x14ac:dyDescent="0.3">
      <c r="A43" s="335" t="s">
        <v>421</v>
      </c>
      <c r="B43" s="335"/>
      <c r="C43" s="335"/>
      <c r="D43" s="335"/>
      <c r="E43" s="335"/>
      <c r="F43" s="335"/>
      <c r="G43" s="335"/>
      <c r="H43" s="335"/>
      <c r="I43" s="335"/>
    </row>
    <row r="44" spans="1:9" ht="42.75" customHeight="1" x14ac:dyDescent="0.3">
      <c r="A44" s="333" t="s">
        <v>422</v>
      </c>
      <c r="B44" s="333"/>
      <c r="C44" s="333"/>
      <c r="D44" s="333"/>
      <c r="E44" s="333"/>
      <c r="F44" s="333"/>
      <c r="G44" s="333"/>
      <c r="H44" s="333"/>
      <c r="I44" s="333"/>
    </row>
    <row r="45" spans="1:9" ht="19.5" x14ac:dyDescent="0.3">
      <c r="A45" s="335" t="s">
        <v>423</v>
      </c>
      <c r="B45" s="335"/>
      <c r="C45" s="335"/>
      <c r="D45" s="335"/>
      <c r="E45" s="335"/>
      <c r="F45" s="335"/>
      <c r="G45" s="335"/>
      <c r="H45" s="335"/>
      <c r="I45" s="335"/>
    </row>
    <row r="46" spans="1:9" ht="42" customHeight="1" x14ac:dyDescent="0.25">
      <c r="A46" s="330" t="s">
        <v>424</v>
      </c>
      <c r="B46" s="330"/>
      <c r="C46" s="330"/>
      <c r="D46" s="330"/>
      <c r="E46" s="330"/>
      <c r="F46" s="330"/>
      <c r="G46" s="330"/>
      <c r="H46" s="330"/>
      <c r="I46" s="330"/>
    </row>
    <row r="47" spans="1:9" ht="18.75" x14ac:dyDescent="0.3">
      <c r="A47" s="3"/>
    </row>
    <row r="48" spans="1:9" ht="19.5" x14ac:dyDescent="0.3">
      <c r="A48" s="331" t="s">
        <v>425</v>
      </c>
      <c r="B48" s="331"/>
      <c r="C48" s="331"/>
      <c r="D48" s="331"/>
      <c r="E48" s="331"/>
      <c r="F48" s="331"/>
      <c r="G48" s="331"/>
      <c r="H48" s="331"/>
      <c r="I48" s="331"/>
    </row>
    <row r="49" spans="1:9" ht="50.25" customHeight="1" x14ac:dyDescent="0.3">
      <c r="A49" s="333" t="s">
        <v>426</v>
      </c>
      <c r="B49" s="333"/>
      <c r="C49" s="333"/>
      <c r="D49" s="333"/>
      <c r="E49" s="333"/>
      <c r="F49" s="333"/>
      <c r="G49" s="333"/>
      <c r="H49" s="333"/>
      <c r="I49" s="333"/>
    </row>
    <row r="50" spans="1:9" ht="19.5" x14ac:dyDescent="0.3">
      <c r="A50" s="332" t="s">
        <v>427</v>
      </c>
      <c r="B50" s="332"/>
      <c r="C50" s="332"/>
      <c r="D50" s="332"/>
      <c r="E50" s="332"/>
      <c r="F50" s="332"/>
      <c r="G50" s="332"/>
      <c r="H50" s="332"/>
      <c r="I50" s="332"/>
    </row>
    <row r="51" spans="1:9" ht="19.5" x14ac:dyDescent="0.3">
      <c r="A51" s="335" t="s">
        <v>428</v>
      </c>
      <c r="B51" s="335"/>
      <c r="C51" s="335"/>
      <c r="D51" s="335"/>
      <c r="E51" s="335"/>
      <c r="F51" s="335"/>
      <c r="G51" s="335"/>
      <c r="H51" s="335"/>
      <c r="I51" s="335"/>
    </row>
    <row r="52" spans="1:9" ht="18.75" x14ac:dyDescent="0.3">
      <c r="A52" s="3"/>
    </row>
    <row r="53" spans="1:9" ht="19.5" x14ac:dyDescent="0.3">
      <c r="A53" s="331" t="s">
        <v>429</v>
      </c>
      <c r="B53" s="331"/>
      <c r="C53" s="331"/>
      <c r="D53" s="331"/>
      <c r="E53" s="331"/>
      <c r="F53" s="331"/>
      <c r="G53" s="331"/>
      <c r="H53" s="331"/>
      <c r="I53" s="331"/>
    </row>
    <row r="54" spans="1:9" ht="19.5" x14ac:dyDescent="0.3">
      <c r="A54" s="335" t="s">
        <v>430</v>
      </c>
      <c r="B54" s="335"/>
      <c r="C54" s="335"/>
      <c r="D54" s="335"/>
      <c r="E54" s="335"/>
      <c r="F54" s="335"/>
      <c r="G54" s="335"/>
      <c r="H54" s="335"/>
      <c r="I54" s="335"/>
    </row>
    <row r="55" spans="1:9" ht="19.5" x14ac:dyDescent="0.3">
      <c r="A55" s="335" t="s">
        <v>431</v>
      </c>
      <c r="B55" s="335"/>
      <c r="C55" s="335"/>
      <c r="D55" s="335"/>
      <c r="E55" s="335"/>
      <c r="F55" s="335"/>
      <c r="G55" s="335"/>
      <c r="H55" s="335"/>
      <c r="I55" s="335"/>
    </row>
    <row r="56" spans="1:9" ht="19.5" x14ac:dyDescent="0.3">
      <c r="A56" s="335" t="s">
        <v>432</v>
      </c>
      <c r="B56" s="335"/>
      <c r="C56" s="335"/>
      <c r="D56" s="335"/>
      <c r="E56" s="335"/>
      <c r="F56" s="335"/>
      <c r="G56" s="335"/>
      <c r="H56" s="335"/>
      <c r="I56" s="335"/>
    </row>
    <row r="57" spans="1:9" ht="19.5" x14ac:dyDescent="0.3">
      <c r="A57" s="335" t="s">
        <v>433</v>
      </c>
      <c r="B57" s="335"/>
      <c r="C57" s="335"/>
      <c r="D57" s="335"/>
      <c r="E57" s="335"/>
      <c r="F57" s="335"/>
      <c r="G57" s="335"/>
      <c r="H57" s="335"/>
      <c r="I57" s="335"/>
    </row>
    <row r="58" spans="1:9" ht="18.75" x14ac:dyDescent="0.3">
      <c r="A58" s="1"/>
    </row>
    <row r="59" spans="1:9" ht="19.5" x14ac:dyDescent="0.3">
      <c r="A59" s="331" t="s">
        <v>434</v>
      </c>
      <c r="B59" s="331"/>
      <c r="C59" s="331"/>
      <c r="D59" s="331"/>
      <c r="E59" s="331"/>
      <c r="F59" s="331"/>
      <c r="G59" s="331"/>
      <c r="H59" s="331"/>
      <c r="I59" s="331"/>
    </row>
    <row r="60" spans="1:9" ht="19.5" x14ac:dyDescent="0.3">
      <c r="A60" s="335" t="s">
        <v>435</v>
      </c>
      <c r="B60" s="335"/>
      <c r="C60" s="335"/>
      <c r="D60" s="335"/>
      <c r="E60" s="335"/>
      <c r="F60" s="335"/>
      <c r="G60" s="335"/>
      <c r="H60" s="335"/>
      <c r="I60" s="335"/>
    </row>
    <row r="61" spans="1:9" ht="19.5" x14ac:dyDescent="0.3">
      <c r="A61" s="335" t="s">
        <v>436</v>
      </c>
      <c r="B61" s="335"/>
      <c r="C61" s="335"/>
      <c r="D61" s="335"/>
      <c r="E61" s="335"/>
      <c r="F61" s="335"/>
      <c r="G61" s="335"/>
      <c r="H61" s="335"/>
      <c r="I61" s="335"/>
    </row>
    <row r="62" spans="1:9" ht="42" customHeight="1" x14ac:dyDescent="0.25">
      <c r="A62" s="330" t="s">
        <v>437</v>
      </c>
      <c r="B62" s="330"/>
      <c r="C62" s="330"/>
      <c r="D62" s="330"/>
      <c r="E62" s="330"/>
      <c r="F62" s="330"/>
      <c r="G62" s="330"/>
      <c r="H62" s="330"/>
      <c r="I62" s="330"/>
    </row>
    <row r="63" spans="1:9" ht="18.75" x14ac:dyDescent="0.3">
      <c r="A63" s="3"/>
    </row>
    <row r="64" spans="1:9" ht="19.5" x14ac:dyDescent="0.3">
      <c r="A64" s="331" t="s">
        <v>438</v>
      </c>
      <c r="B64" s="331"/>
      <c r="C64" s="331"/>
      <c r="D64" s="331"/>
      <c r="E64" s="331"/>
      <c r="F64" s="331"/>
      <c r="G64" s="331"/>
      <c r="H64" s="331"/>
      <c r="I64" s="331"/>
    </row>
    <row r="65" spans="1:9" ht="19.5" x14ac:dyDescent="0.3">
      <c r="A65" s="332" t="s">
        <v>439</v>
      </c>
      <c r="B65" s="332"/>
      <c r="C65" s="332"/>
      <c r="D65" s="332"/>
      <c r="E65" s="332"/>
      <c r="F65" s="332"/>
      <c r="G65" s="332"/>
      <c r="H65" s="332"/>
      <c r="I65" s="332"/>
    </row>
    <row r="66" spans="1:9" ht="18.75" x14ac:dyDescent="0.3">
      <c r="A66" s="3"/>
    </row>
    <row r="67" spans="1:9" ht="19.5" x14ac:dyDescent="0.3">
      <c r="A67" s="331" t="s">
        <v>440</v>
      </c>
      <c r="B67" s="331"/>
      <c r="C67" s="331"/>
      <c r="D67" s="331"/>
      <c r="E67" s="331"/>
      <c r="F67" s="331"/>
      <c r="G67" s="331"/>
      <c r="H67" s="331"/>
      <c r="I67" s="331"/>
    </row>
    <row r="68" spans="1:9" ht="19.5" x14ac:dyDescent="0.3">
      <c r="A68" s="332" t="s">
        <v>441</v>
      </c>
      <c r="B68" s="332"/>
      <c r="C68" s="332"/>
      <c r="D68" s="332"/>
      <c r="E68" s="332"/>
      <c r="F68" s="332"/>
      <c r="G68" s="332"/>
      <c r="H68" s="332"/>
      <c r="I68" s="332"/>
    </row>
    <row r="69" spans="1:9" ht="18.75" x14ac:dyDescent="0.3">
      <c r="A69" s="1"/>
    </row>
    <row r="70" spans="1:9" ht="19.5" x14ac:dyDescent="0.3">
      <c r="A70" s="331" t="s">
        <v>442</v>
      </c>
      <c r="B70" s="331"/>
      <c r="C70" s="331"/>
      <c r="D70" s="331"/>
      <c r="E70" s="331"/>
      <c r="F70" s="331"/>
      <c r="G70" s="331"/>
      <c r="H70" s="331"/>
      <c r="I70" s="331"/>
    </row>
    <row r="71" spans="1:9" ht="45.75" customHeight="1" x14ac:dyDescent="0.3">
      <c r="A71" s="333" t="s">
        <v>443</v>
      </c>
      <c r="B71" s="333"/>
      <c r="C71" s="333"/>
      <c r="D71" s="333"/>
      <c r="E71" s="333"/>
      <c r="F71" s="333"/>
      <c r="G71" s="333"/>
      <c r="H71" s="333"/>
      <c r="I71" s="333"/>
    </row>
    <row r="72" spans="1:9" x14ac:dyDescent="0.15">
      <c r="A72" s="334" t="s">
        <v>444</v>
      </c>
      <c r="B72" s="270"/>
      <c r="C72" s="270"/>
      <c r="D72" s="270"/>
      <c r="E72" s="270"/>
      <c r="F72" s="270"/>
      <c r="G72" s="270"/>
      <c r="H72" s="270"/>
      <c r="I72" s="270"/>
    </row>
    <row r="73" spans="1:9" ht="18.75" x14ac:dyDescent="0.3">
      <c r="A73" s="3"/>
    </row>
    <row r="74" spans="1:9" ht="19.5" x14ac:dyDescent="0.3">
      <c r="A74" s="331" t="s">
        <v>445</v>
      </c>
      <c r="B74" s="331"/>
      <c r="C74" s="331"/>
      <c r="D74" s="331"/>
      <c r="E74" s="331"/>
      <c r="F74" s="331"/>
      <c r="G74" s="331"/>
      <c r="H74" s="331"/>
      <c r="I74" s="331"/>
    </row>
    <row r="75" spans="1:9" ht="40.5" customHeight="1" x14ac:dyDescent="0.3">
      <c r="A75" s="333" t="s">
        <v>446</v>
      </c>
      <c r="B75" s="333"/>
      <c r="C75" s="333"/>
      <c r="D75" s="333"/>
      <c r="E75" s="333"/>
      <c r="F75" s="333"/>
      <c r="G75" s="333"/>
      <c r="H75" s="333"/>
      <c r="I75" s="333"/>
    </row>
    <row r="76" spans="1:9" ht="19.5" x14ac:dyDescent="0.3">
      <c r="A76" s="332" t="s">
        <v>447</v>
      </c>
      <c r="B76" s="332"/>
      <c r="C76" s="332"/>
      <c r="D76" s="332"/>
      <c r="E76" s="332"/>
      <c r="F76" s="332"/>
      <c r="G76" s="332"/>
      <c r="H76" s="332"/>
      <c r="I76" s="332"/>
    </row>
    <row r="77" spans="1:9" ht="18.75" x14ac:dyDescent="0.3">
      <c r="A77" s="3"/>
    </row>
    <row r="78" spans="1:9" ht="19.5" customHeight="1" x14ac:dyDescent="0.15">
      <c r="A78" s="329" t="s">
        <v>448</v>
      </c>
      <c r="B78" s="329"/>
      <c r="C78" s="329"/>
      <c r="D78" s="329"/>
      <c r="E78" s="329"/>
      <c r="F78" s="329"/>
      <c r="G78" s="329"/>
      <c r="H78" s="329"/>
      <c r="I78" s="329"/>
    </row>
    <row r="79" spans="1:9" x14ac:dyDescent="0.15">
      <c r="A79" s="329"/>
      <c r="B79" s="329"/>
      <c r="C79" s="329"/>
      <c r="D79" s="329"/>
      <c r="E79" s="329"/>
      <c r="F79" s="329"/>
      <c r="G79" s="329"/>
      <c r="H79" s="329"/>
      <c r="I79" s="329"/>
    </row>
    <row r="80" spans="1:9" x14ac:dyDescent="0.15">
      <c r="A80" s="329"/>
      <c r="B80" s="329"/>
      <c r="C80" s="329"/>
      <c r="D80" s="329"/>
      <c r="E80" s="329"/>
      <c r="F80" s="329"/>
      <c r="G80" s="329"/>
      <c r="H80" s="329"/>
      <c r="I80" s="329"/>
    </row>
    <row r="81" spans="1:9" x14ac:dyDescent="0.15">
      <c r="A81" s="329"/>
      <c r="B81" s="329"/>
      <c r="C81" s="329"/>
      <c r="D81" s="329"/>
      <c r="E81" s="329"/>
      <c r="F81" s="329"/>
      <c r="G81" s="329"/>
      <c r="H81" s="329"/>
      <c r="I81" s="329"/>
    </row>
    <row r="82" spans="1:9" x14ac:dyDescent="0.15">
      <c r="A82" s="329"/>
      <c r="B82" s="329"/>
      <c r="C82" s="329"/>
      <c r="D82" s="329"/>
      <c r="E82" s="329"/>
      <c r="F82" s="329"/>
      <c r="G82" s="329"/>
      <c r="H82" s="329"/>
      <c r="I82" s="329"/>
    </row>
    <row r="83" spans="1:9" x14ac:dyDescent="0.15">
      <c r="A83" s="329"/>
      <c r="B83" s="329"/>
      <c r="C83" s="329"/>
      <c r="D83" s="329"/>
      <c r="E83" s="329"/>
      <c r="F83" s="329"/>
      <c r="G83" s="329"/>
      <c r="H83" s="329"/>
      <c r="I83" s="329"/>
    </row>
    <row r="84" spans="1:9" x14ac:dyDescent="0.15">
      <c r="A84" s="329"/>
      <c r="B84" s="329"/>
      <c r="C84" s="329"/>
      <c r="D84" s="329"/>
      <c r="E84" s="329"/>
      <c r="F84" s="329"/>
      <c r="G84" s="329"/>
      <c r="H84" s="329"/>
      <c r="I84" s="329"/>
    </row>
  </sheetData>
  <sheetProtection password="C76F" sheet="1" objects="1" scenarios="1" selectLockedCells="1" selectUnlockedCells="1"/>
  <mergeCells count="60">
    <mergeCell ref="A17:I17"/>
    <mergeCell ref="A1:I1"/>
    <mergeCell ref="A2:I2"/>
    <mergeCell ref="A3:H3"/>
    <mergeCell ref="A5:I5"/>
    <mergeCell ref="A6:H6"/>
    <mergeCell ref="A8:I8"/>
    <mergeCell ref="A11:I11"/>
    <mergeCell ref="A12:I12"/>
    <mergeCell ref="A14:I14"/>
    <mergeCell ref="A15:I15"/>
    <mergeCell ref="A16:I16"/>
    <mergeCell ref="A32:I32"/>
    <mergeCell ref="A18:I18"/>
    <mergeCell ref="A20:I20"/>
    <mergeCell ref="A21:I21"/>
    <mergeCell ref="A22:I22"/>
    <mergeCell ref="A24:I24"/>
    <mergeCell ref="A25:I25"/>
    <mergeCell ref="A26:I26"/>
    <mergeCell ref="A27:I27"/>
    <mergeCell ref="A29:I29"/>
    <mergeCell ref="A30:I30"/>
    <mergeCell ref="A31:I31"/>
    <mergeCell ref="A46:I46"/>
    <mergeCell ref="A33:I33"/>
    <mergeCell ref="A35:I35"/>
    <mergeCell ref="A36:I36"/>
    <mergeCell ref="A37:I37"/>
    <mergeCell ref="A38:I38"/>
    <mergeCell ref="A40:I40"/>
    <mergeCell ref="A41:I41"/>
    <mergeCell ref="A42:I42"/>
    <mergeCell ref="A43:I43"/>
    <mergeCell ref="A44:I44"/>
    <mergeCell ref="A45:I45"/>
    <mergeCell ref="A61:I61"/>
    <mergeCell ref="A48:I48"/>
    <mergeCell ref="A49:I49"/>
    <mergeCell ref="A50:I50"/>
    <mergeCell ref="A51:I51"/>
    <mergeCell ref="A53:I53"/>
    <mergeCell ref="A54:I54"/>
    <mergeCell ref="A55:I55"/>
    <mergeCell ref="A56:I56"/>
    <mergeCell ref="A57:I57"/>
    <mergeCell ref="A59:I59"/>
    <mergeCell ref="A60:I60"/>
    <mergeCell ref="A78:I84"/>
    <mergeCell ref="A62:I62"/>
    <mergeCell ref="A64:I64"/>
    <mergeCell ref="A65:I65"/>
    <mergeCell ref="A67:I67"/>
    <mergeCell ref="A68:I68"/>
    <mergeCell ref="A70:I70"/>
    <mergeCell ref="A71:I71"/>
    <mergeCell ref="A72:I72"/>
    <mergeCell ref="A74:I74"/>
    <mergeCell ref="A75:I75"/>
    <mergeCell ref="A76:I76"/>
  </mergeCells>
  <phoneticPr fontId="40" type="noConversion"/>
  <pageMargins left="0.75" right="0.75" top="1" bottom="1" header="0.5" footer="0.5"/>
  <pageSetup paperSize="512" orientation="landscape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差旅汇兑表</vt:lpstr>
      <vt:lpstr>日常汇兑表</vt:lpstr>
      <vt:lpstr>城市序号（含境内）</vt:lpstr>
      <vt:lpstr>填表说明</vt:lpstr>
      <vt:lpstr>差旅材料核对表</vt:lpstr>
      <vt:lpstr>外币报销流程</vt:lpstr>
      <vt:lpstr>外币常见问题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 Ruan</dc:creator>
  <cp:lastModifiedBy>陈思</cp:lastModifiedBy>
  <cp:lastPrinted>2017-02-22T03:14:48Z</cp:lastPrinted>
  <dcterms:created xsi:type="dcterms:W3CDTF">1996-12-17T01:32:42Z</dcterms:created>
  <dcterms:modified xsi:type="dcterms:W3CDTF">2024-12-05T06:58:03Z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655A811ADEDF4B52B72EAB5A076EC350_12</vt:lpwstr>
  </property>
  <property fmtid="{D5CDD505-2E9C-101B-9397-08002B2CF9AE}" pid="3" name="KSOProductBuildVer">
    <vt:lpwstr>2052-12.1.0.17147</vt:lpwstr>
  </property>
</Properties>
</file>